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справка №1-БАЛАНС" sheetId="1" state="visible" r:id="rId2"/>
    <sheet name="справка №2-ОТЧЕТ ЗА ДОХОДИТЕ" sheetId="2" state="visible" r:id="rId3"/>
    <sheet name="справка №3-ОПП по прекия метод" sheetId="3" state="visible" r:id="rId4"/>
    <sheet name="справка №4-ОСК" sheetId="4" state="visible" r:id="rId5"/>
    <sheet name="справка №5" sheetId="5" state="visible" r:id="rId6"/>
    <sheet name="справка №6" sheetId="6" state="visible" r:id="rId7"/>
    <sheet name="справка №7" sheetId="7" state="visible" r:id="rId8"/>
    <sheet name="справка №8" sheetId="8" state="visible" r:id="rId9"/>
  </sheets>
  <definedNames>
    <definedName function="false" hidden="false" localSheetId="0" name="_xlnm.Print_Titles" vbProcedure="false">'справка №1-БАЛАНС'!$8:$8</definedName>
    <definedName function="false" hidden="false" localSheetId="3" name="_xlnm.Print_Area" vbProcedure="false">'справка №4-ОСК'!$A$1:$N$38</definedName>
    <definedName function="false" hidden="false" localSheetId="7" name="_xlnm.Print_Area" vbProcedure="false">'справка №8'!$1:$65536</definedName>
    <definedName function="false" hidden="false" name="Excel_BuiltIn_Print_Titles" vbProcedure="false">'справка №1-БАЛАНС'!$8:$8</definedName>
    <definedName function="false" hidden="false" name="Excel_BuiltIn__FilterDatabase" vbProcedure="false">$'справка №1-баланс'.$#ref!$#REF!:$#REF!$#REF!</definedName>
    <definedName function="false" hidden="false" name="Excel_BuiltIn__FilterDatabase 1" vbProcedure="false">'справка №3-ОПП по прекия метод'!$A$8:$D$47</definedName>
    <definedName function="false" hidden="false" name="_1_0011" vbProcedure="false">'справка №1-БАЛАНС'!$C$11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<sst xmlns="http://schemas.openxmlformats.org/spreadsheetml/2006/main" count="1063" uniqueCount="871">
  <si>
    <t> СЧЕТОВОДЕН  БАЛАНС  </t>
  </si>
  <si>
    <t>Име на отчитащото се предприятие:  </t>
  </si>
  <si>
    <t>ДЕСТ СОЛАР ЕНЕРДЖИ ЕООД</t>
  </si>
  <si>
    <t>ЕИК по БУЛСТАТ</t>
  </si>
  <si>
    <t>Вид на отчета: неконсолидиран: </t>
  </si>
  <si>
    <t> </t>
  </si>
  <si>
    <t>РГ-05-</t>
  </si>
  <si>
    <t>Отчетен период: 01.01.2016-30.09.16</t>
  </si>
  <si>
    <t>( в хил. лв.)</t>
  </si>
  <si>
    <t>АКТИВИ</t>
  </si>
  <si>
    <t>Код на реда </t>
  </si>
  <si>
    <t>Текущ период </t>
  </si>
  <si>
    <t>Предходен период </t>
  </si>
  <si>
    <t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</si>
  <si>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</si>
  <si>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</si>
  <si>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</si>
  <si>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</si>
  <si>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>А. НЕТЕКУЩИ АКТИВИ </t>
  </si>
  <si>
    <t>А. СОБСТВЕН КАПИТАЛ</t>
  </si>
  <si>
    <t>I. Имоти, машини, съоръжения и оборудване</t>
  </si>
  <si>
    <t>I. Основен капитал </t>
  </si>
  <si>
    <t>1. Земи (терени )</t>
  </si>
  <si>
    <t>1-0011</t>
  </si>
  <si>
    <t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</si>
  <si>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</si>
  <si>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</si>
  <si>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</si>
  <si>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</si>
  <si>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</si>
  <si>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</si>
  <si>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</si>
  <si>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</si>
  <si>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</si>
  <si>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</si>
  <si>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</si>
  <si>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</si>
  <si>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</si>
  <si>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</si>
  <si>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</si>
  <si>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</si>
  <si>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</si>
  <si>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</si>
  <si>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</si>
  <si>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</si>
  <si>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</si>
  <si>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</si>
  <si>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</si>
  <si>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</si>
  <si>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</si>
  <si>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>8. Други </t>
  </si>
  <si>
    <t>1-0017</t>
  </si>
  <si>
    <t>II. Резерви</t>
  </si>
  <si>
    <t>Общо за група I:</t>
  </si>
  <si>
    <t>1-0010</t>
  </si>
  <si>
    <t>1. Премийни резерви  при емитиране на ценни книжа </t>
  </si>
  <si>
    <t>1-0421</t>
  </si>
  <si>
    <t>II. Инвестиционни имоти </t>
  </si>
  <si>
    <t>1-0041</t>
  </si>
  <si>
    <t>2. Резерв от последващи оценки на активите и пасивите</t>
  </si>
  <si>
    <t>1-0422</t>
  </si>
  <si>
    <t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</si>
  <si>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</si>
  <si>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</si>
  <si>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</si>
  <si>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</si>
  <si>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</si>
  <si>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</si>
  <si>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</si>
  <si>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</si>
  <si>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</si>
  <si>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</si>
  <si>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</si>
  <si>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</si>
  <si>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</si>
  <si>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</si>
  <si>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</si>
  <si>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</si>
  <si>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</si>
  <si>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</si>
  <si>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</si>
  <si>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</si>
  <si>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</si>
  <si>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</si>
  <si>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</si>
  <si>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</si>
  <si>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</si>
  <si>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</si>
  <si>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</si>
  <si>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</si>
  <si>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</si>
  <si>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</si>
  <si>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</si>
  <si>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</si>
  <si>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</si>
  <si>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</si>
  <si>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</si>
  <si>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</si>
  <si>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</si>
  <si>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</si>
  <si>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</si>
  <si>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</si>
  <si>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</si>
  <si>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</si>
  <si>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</si>
  <si>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</si>
  <si>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</si>
  <si>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</si>
  <si>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</si>
  <si>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</si>
  <si>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</si>
  <si>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</si>
  <si>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</si>
  <si>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</si>
  <si>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</si>
  <si>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</si>
  <si>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</si>
  <si>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</si>
  <si>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</si>
  <si>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>2. Държани до настъпване на падеж </t>
  </si>
  <si>
    <t>1-0042</t>
  </si>
  <si>
    <t>Б. МАЛЦИНСТВЕНО УЧАСТИЕ</t>
  </si>
  <si>
    <t>1-0400-1</t>
  </si>
  <si>
    <t>държавни ценни книжа </t>
  </si>
  <si>
    <t>1-0042-1</t>
  </si>
  <si>
    <t>облигации, в т.ч.: </t>
  </si>
  <si>
    <t>1-0042-2</t>
  </si>
  <si>
    <t>В. НЕТЕКУЩИ ПАСИВИ </t>
  </si>
  <si>
    <t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</si>
  <si>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</si>
  <si>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</si>
  <si>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</si>
  <si>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</si>
  <si>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</si>
  <si>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</si>
  <si>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</si>
  <si>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</si>
  <si>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</si>
  <si>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</si>
  <si>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</si>
  <si>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</si>
  <si>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</si>
  <si>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</si>
  <si>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</si>
  <si>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</si>
  <si>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</si>
  <si>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</si>
  <si>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</si>
  <si>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</si>
  <si>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</si>
  <si>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</si>
  <si>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</si>
  <si>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>6. Други </t>
  </si>
  <si>
    <t>1-0517</t>
  </si>
  <si>
    <t>3. Вземания по финансов лизинг </t>
  </si>
  <si>
    <t>1-0046-1</t>
  </si>
  <si>
    <t>1-0510</t>
  </si>
  <si>
    <t>1-0046</t>
  </si>
  <si>
    <t>Общо за група VII:</t>
  </si>
  <si>
    <t>1-0040-1</t>
  </si>
  <si>
    <t>II. Други нетекущи пасиви </t>
  </si>
  <si>
    <t>1-0510-1</t>
  </si>
  <si>
    <t>III. Приходи за бъдещи периоди </t>
  </si>
  <si>
    <t>1-0520</t>
  </si>
  <si>
    <t>VIII. Разходи за бъдещи периоди </t>
  </si>
  <si>
    <t>1-0060</t>
  </si>
  <si>
    <t>IV. Пасиви по отсрочени данъци </t>
  </si>
  <si>
    <t>1-0516</t>
  </si>
  <si>
    <t>IX. Активи по отсрочени данъци  </t>
  </si>
  <si>
    <t>1-0060-1</t>
  </si>
  <si>
    <t>V.Финансирания </t>
  </si>
  <si>
    <t>1-0520-1</t>
  </si>
  <si>
    <t>ОБЩО  ЗА РАЗДЕЛ "А" (I+II+III+IV+V+VI+VII+VIII+IX):</t>
  </si>
  <si>
    <t>1-0100</t>
  </si>
  <si>
    <t>    ОБЩО  ЗА РАЗДЕЛ "В" (I+II+III+IV+V):</t>
  </si>
  <si>
    <t>1-0500</t>
  </si>
  <si>
    <t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</si>
  <si>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</si>
  <si>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</si>
  <si>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</si>
  <si>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</si>
  <si>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</si>
  <si>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</si>
  <si>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</si>
  <si>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</si>
  <si>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</si>
  <si>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</si>
  <si>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>2. Текуща част от нетекущите задължения </t>
  </si>
  <si>
    <t>1-0510-2</t>
  </si>
  <si>
    <t>4. Незавършено производство</t>
  </si>
  <si>
    <t>1-0076</t>
  </si>
  <si>
    <t>3. Текущи задължения, в т.ч.:  </t>
  </si>
  <si>
    <t>1-0630</t>
  </si>
  <si>
    <t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</si>
  <si>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</si>
  <si>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</si>
  <si>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</si>
  <si>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</si>
  <si>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</si>
  <si>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>задължения по получени търговски заеми </t>
  </si>
  <si>
    <t>1-0614</t>
  </si>
  <si>
    <t>1-0070</t>
  </si>
  <si>
    <t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</si>
  <si>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</si>
  <si>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</si>
  <si>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</si>
  <si>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</si>
  <si>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</si>
  <si>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</si>
  <si>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</si>
  <si>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</si>
  <si>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</si>
  <si>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</si>
  <si>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</si>
  <si>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</si>
  <si>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</si>
  <si>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</si>
  <si>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>3. Предоставени аванси </t>
  </si>
  <si>
    <t>1-0086-1</t>
  </si>
  <si>
    <t>1-0618</t>
  </si>
  <si>
    <t>4. Вземания по предоставени търговски заеми</t>
  </si>
  <si>
    <t>1-0083</t>
  </si>
  <si>
    <t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</si>
  <si>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</si>
  <si>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</si>
  <si>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</si>
  <si>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</si>
  <si>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</si>
  <si>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</si>
  <si>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>7. Вземания от персонала </t>
  </si>
  <si>
    <t>1-0086-2</t>
  </si>
  <si>
    <t>8. Други</t>
  </si>
  <si>
    <t>1-0086</t>
  </si>
  <si>
    <t>II. Други текущи пасиви </t>
  </si>
  <si>
    <t>1-0610-1</t>
  </si>
  <si>
    <t>1-0080</t>
  </si>
  <si>
    <t>1-0700</t>
  </si>
  <si>
    <t>IV. Финансирания </t>
  </si>
  <si>
    <t>1-0700-1</t>
  </si>
  <si>
    <t>III.Финансови активи </t>
  </si>
  <si>
    <t>1. Финансови активи, държани за търгуване в т. ч.</t>
  </si>
  <si>
    <t>1-0093</t>
  </si>
  <si>
    <t>дългови ценни книжа </t>
  </si>
  <si>
    <t>1-0093-1</t>
  </si>
  <si>
    <t>    ОБЩО  ЗА РАЗДЕЛ "Г" (I+II+III+IV):</t>
  </si>
  <si>
    <t>1-0750</t>
  </si>
  <si>
    <t>дeривативи</t>
  </si>
  <si>
    <t>1-0093-2</t>
  </si>
  <si>
    <t>други </t>
  </si>
  <si>
    <t>1-0093-3</t>
  </si>
  <si>
    <t>2. Финансови активи, обявени за продажба  </t>
  </si>
  <si>
    <t>1-0093-4</t>
  </si>
  <si>
    <t>1-0095</t>
  </si>
  <si>
    <t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</si>
  <si>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</si>
  <si>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</si>
  <si>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</si>
  <si>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</si>
  <si>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</si>
  <si>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</si>
  <si>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>3. Блокирани парични средства </t>
  </si>
  <si>
    <t>1-0155</t>
  </si>
  <si>
    <t>4. Парични еквиваленти</t>
  </si>
  <si>
    <t>1-0157</t>
  </si>
  <si>
    <t>    Общо за група  IV:</t>
  </si>
  <si>
    <t>1-0150</t>
  </si>
  <si>
    <t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</si>
  <si>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</si>
  <si>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</si>
  <si>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</si>
  <si>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</si>
  <si>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</si>
  <si>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</si>
  <si>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</si>
  <si>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Забележка: Да се посочи метода на осчетоводяване на инвестициите</t>
  </si>
  <si>
    <t>Дата на съставяне: 25.10.2016</t>
  </si>
  <si>
    <t>Съставител:Костадин Попов</t>
  </si>
  <si>
    <t>Ръководител: Стоян Желев</t>
  </si>
  <si>
    <t>ОТЧЕТ ЗА ДОХОДИТЕ  </t>
  </si>
  <si>
    <t>Име на отчитащото се предприятие: </t>
  </si>
  <si>
    <t>Вид на отчета: консолидиран /неконсолидиран </t>
  </si>
  <si>
    <t>Отчетен период:</t>
  </si>
  <si>
    <t>(в хил. лв.)</t>
  </si>
  <si>
    <t>РАЗХОДИ </t>
  </si>
  <si>
    <t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</si>
  <si>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</si>
  <si>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</si>
  <si>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</si>
  <si>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</si>
  <si>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</si>
  <si>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</si>
  <si>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</si>
  <si>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</si>
  <si>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</si>
  <si>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</si>
  <si>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</si>
  <si>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</si>
  <si>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</si>
  <si>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</si>
  <si>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</si>
  <si>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</si>
  <si>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</si>
  <si>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</si>
  <si>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</si>
  <si>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</si>
  <si>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</si>
  <si>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</si>
  <si>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</si>
  <si>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</si>
  <si>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</si>
  <si>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</si>
  <si>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>II. Приходи от финансирания </t>
  </si>
  <si>
    <t>2-1620</t>
  </si>
  <si>
    <t>8. Други, в т.ч.: </t>
  </si>
  <si>
    <t>2-1170</t>
  </si>
  <si>
    <t>в т.ч. от правителството </t>
  </si>
  <si>
    <t>2-1621</t>
  </si>
  <si>
    <t>обезценка на активи </t>
  </si>
  <si>
    <t>2-1171</t>
  </si>
  <si>
    <t>провизии</t>
  </si>
  <si>
    <t>2-1172</t>
  </si>
  <si>
    <t>III. Финансови   приходи</t>
  </si>
  <si>
    <t>2-1100</t>
  </si>
  <si>
    <t>1. Приходи от лихви </t>
  </si>
  <si>
    <t>2-1710</t>
  </si>
  <si>
    <t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</si>
  <si>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</si>
  <si>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</si>
  <si>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</si>
  <si>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</si>
  <si>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</si>
  <si>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</si>
  <si>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</si>
  <si>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</si>
  <si>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</si>
  <si>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</si>
  <si>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</si>
  <si>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</si>
  <si>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</si>
  <si>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</si>
  <si>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</si>
  <si>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</si>
  <si>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</si>
  <si>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</si>
  <si>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</si>
  <si>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</si>
  <si>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</si>
  <si>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</si>
  <si>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</si>
  <si>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</si>
  <si>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</si>
  <si>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</si>
  <si>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</si>
  <si>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</si>
  <si>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</si>
  <si>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</si>
  <si>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</si>
  <si>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</si>
  <si>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</si>
  <si>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</si>
  <si>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</si>
  <si>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</si>
  <si>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</si>
  <si>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</si>
  <si>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</si>
  <si>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>Д. Загуба преди облагане с данъци </t>
  </si>
  <si>
    <t>2-1850</t>
  </si>
  <si>
    <t>V. Разходи за данъци</t>
  </si>
  <si>
    <t>2-1450</t>
  </si>
  <si>
    <t>1.Разходи за текущи корпоративни данъци върху печалбата </t>
  </si>
  <si>
    <t>2-1451</t>
  </si>
  <si>
    <t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</si>
  <si>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</si>
  <si>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</si>
  <si>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</si>
  <si>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</si>
  <si>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</si>
  <si>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</si>
  <si>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</si>
  <si>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>в т.ч. за малцинствено участие </t>
  </si>
  <si>
    <t>2-0454-1</t>
  </si>
  <si>
    <t>2-0455-1</t>
  </si>
  <si>
    <t>Ж. Нетна печалба за периода </t>
  </si>
  <si>
    <t>2-0454-2</t>
  </si>
  <si>
    <t>Ж. Нетна загуба за периода </t>
  </si>
  <si>
    <t>2-0455-2</t>
  </si>
  <si>
    <t>Всичко (Г+ V + Е):</t>
  </si>
  <si>
    <t>2-1500</t>
  </si>
  <si>
    <t>Всичко (Г + E):</t>
  </si>
  <si>
    <t>2-1900</t>
  </si>
  <si>
    <t>Забележка:  Справка № 2 - Отчет за доходите се изготвя само с натрупване.</t>
  </si>
  <si>
    <t>Дата на съставяне: </t>
  </si>
  <si>
    <t>25.10.2016</t>
  </si>
  <si>
    <t>Съставител: Костадин Попов</t>
  </si>
  <si>
    <t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</si>
  <si>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</si>
  <si>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</si>
  <si>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</si>
  <si>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>1. Постъпления от клиенти </t>
  </si>
  <si>
    <t>3-2201</t>
  </si>
  <si>
    <t>2. Плащания на доставчици</t>
  </si>
  <si>
    <t>3-2201-1</t>
  </si>
  <si>
    <t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</si>
  <si>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</si>
  <si>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</si>
  <si>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</si>
  <si>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</si>
  <si>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</si>
  <si>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</si>
  <si>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</si>
  <si>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>7. Получени лихви </t>
  </si>
  <si>
    <t>3-2204</t>
  </si>
  <si>
    <t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</si>
  <si>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</si>
  <si>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</si>
  <si>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</si>
  <si>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</si>
  <si>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</si>
  <si>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> Нетен паричен поток от оперативна дейност (А):</t>
  </si>
  <si>
    <t>3-2200</t>
  </si>
  <si>
    <t>Б. Парични потоци от инвестиционна дейност</t>
  </si>
  <si>
    <t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</si>
  <si>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</si>
  <si>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</si>
  <si>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</si>
  <si>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</si>
  <si>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</si>
  <si>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</si>
  <si>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</si>
  <si>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>5. Получени лихви по предоставени заеми </t>
  </si>
  <si>
    <t>3-2302-2</t>
  </si>
  <si>
    <t>6. Покупка на инвестиции </t>
  </si>
  <si>
    <t>3-2302-3</t>
  </si>
  <si>
    <t>7. Постъпления от продажба на инвестиции</t>
  </si>
  <si>
    <t>3-2302-4</t>
  </si>
  <si>
    <t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</si>
  <si>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</si>
  <si>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</si>
  <si>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</si>
  <si>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</si>
  <si>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</si>
  <si>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</si>
  <si>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</si>
  <si>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</si>
  <si>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</si>
  <si>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</si>
  <si>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</si>
  <si>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>3. Постъпления от заеми </t>
  </si>
  <si>
    <t>3-2403</t>
  </si>
  <si>
    <t>4. Платени  заеми </t>
  </si>
  <si>
    <t>3-2403-1</t>
  </si>
  <si>
    <t>5. Платени задължения по лизингови договори</t>
  </si>
  <si>
    <t>3-2405</t>
  </si>
  <si>
    <t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</si>
  <si>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</si>
  <si>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</si>
  <si>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</si>
  <si>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</si>
  <si>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</si>
  <si>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</si>
  <si>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</si>
  <si>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</si>
  <si>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</si>
  <si>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</si>
  <si>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</si>
  <si>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>Е. Парични средства в края на периода, в т.ч.: </t>
  </si>
  <si>
    <t>3-2700</t>
  </si>
  <si>
    <t>наличност в касата и по банкови сметки </t>
  </si>
  <si>
    <t>3-2700-1</t>
  </si>
  <si>
    <t>блокирани парични средства  </t>
  </si>
  <si>
    <t>3-2700-2</t>
  </si>
  <si>
    <t>Дата на съставяне:     25.10.2016                                  </t>
  </si>
  <si>
    <t> ОТЧЕТ  ЗА ИЗМЕНЕНИЯТА В СОБСТВЕНИЯ  КАПИТАЛ</t>
  </si>
  <si>
    <t>Вид на отчета: консолидиран/неконсолидиран </t>
  </si>
  <si>
    <t>Резерви</t>
  </si>
  <si>
    <t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</si>
  <si>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</si>
  <si>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</si>
  <si>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</si>
  <si>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</si>
  <si>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</si>
  <si>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</si>
  <si>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</si>
  <si>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</si>
  <si>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</si>
  <si>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</si>
  <si>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</si>
  <si>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</si>
  <si>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</si>
  <si>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</si>
  <si>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</si>
  <si>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</si>
  <si>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>Салдо в началото на отчетния период </t>
  </si>
  <si>
    <t>4-01</t>
  </si>
  <si>
    <t>Промени в началните салда поради:</t>
  </si>
  <si>
    <t>4-15</t>
  </si>
  <si>
    <t>Ефект от промени в счетоводната политика </t>
  </si>
  <si>
    <t>4-15-1</t>
  </si>
  <si>
    <t>Фундаментални грешки </t>
  </si>
  <si>
    <t>4-15-2</t>
  </si>
  <si>
    <t>Коригирано салдо в началото на отчетния период </t>
  </si>
  <si>
    <t>4-01-1</t>
  </si>
  <si>
    <t>Нетна печалба/загуба за периода  </t>
  </si>
  <si>
    <t>4-05</t>
  </si>
  <si>
    <t>1. Разпределение на печалбата за:</t>
  </si>
  <si>
    <t>4-06</t>
  </si>
  <si>
    <t> дивиденти</t>
  </si>
  <si>
    <t>4-07</t>
  </si>
  <si>
    <t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</si>
  <si>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</si>
  <si>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</si>
  <si>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</si>
  <si>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</si>
  <si>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</si>
  <si>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</si>
  <si>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</si>
  <si>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</si>
  <si>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</si>
  <si>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</si>
  <si>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</si>
  <si>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</si>
  <si>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</si>
  <si>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>5. Ефект от отсрочени данъци </t>
  </si>
  <si>
    <t>4-16-1</t>
  </si>
  <si>
    <t>6. Други изменения</t>
  </si>
  <si>
    <t>4-16</t>
  </si>
  <si>
    <t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</si>
  <si>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</si>
  <si>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</si>
  <si>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</si>
  <si>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</si>
  <si>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</si>
  <si>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</si>
  <si>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</si>
  <si>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</si>
  <si>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Дата  на съставяне: 25.07.2016                                                                </t>
  </si>
  <si>
    <t> Ръководител: Стоян Желев</t>
  </si>
  <si>
    <t>                                                                      СПРАВКА ЗА НЕТЕКУЩИТЕ АКТИВИ </t>
  </si>
  <si>
    <t>                                                    </t>
  </si>
  <si>
    <t>(в хил. лв)</t>
  </si>
  <si>
    <t>Отчетна стойност на нетекущите активи</t>
  </si>
  <si>
    <t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</si>
  <si>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</si>
  <si>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</si>
  <si>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</si>
  <si>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</si>
  <si>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</si>
  <si>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</si>
  <si>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</si>
  <si>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</si>
  <si>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</si>
  <si>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</si>
  <si>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</si>
  <si>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</si>
  <si>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</si>
  <si>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</si>
  <si>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>I.
</t>
  </si>
  <si>
    <t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</si>
  <si>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</si>
  <si>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</si>
  <si>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</si>
  <si>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</si>
  <si>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</si>
  <si>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</si>
  <si>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</si>
  <si>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</si>
  <si>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</si>
  <si>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</si>
  <si>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</si>
  <si>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</si>
  <si>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</si>
  <si>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</si>
  <si>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</si>
  <si>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 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</si>
  <si>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</si>
  <si>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</si>
  <si>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</si>
  <si>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</si>
  <si>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</si>
  <si>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</si>
  <si>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>Други </t>
  </si>
  <si>
    <t>5-1007</t>
  </si>
  <si>
    <t>Обща сума I:</t>
  </si>
  <si>
    <t>5-1015</t>
  </si>
  <si>
    <t>II.                                                                                                                                                                                                                                                         </t>
  </si>
  <si>
    <t>Инвестиционни имоти  </t>
  </si>
  <si>
    <t>5-1037</t>
  </si>
  <si>
    <t>III.
</t>
  </si>
  <si>
    <t>Биологични активи </t>
  </si>
  <si>
    <t>5-1006</t>
  </si>
  <si>
    <t>IV.                                                                                                                                                                                                                                                         </t>
  </si>
  <si>
    <t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</si>
  <si>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</si>
  <si>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</si>
  <si>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</si>
  <si>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</si>
  <si>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</si>
  <si>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</si>
  <si>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</si>
  <si>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</si>
  <si>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</si>
  <si>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V.
</t>
  </si>
  <si>
    <t>Финансови активи (без дългосрочни вземания)  
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</si>
  <si>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</si>
  <si>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</si>
  <si>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</si>
  <si>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</si>
  <si>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</si>
  <si>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</si>
  <si>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</si>
  <si>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</si>
  <si>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</si>
  <si>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</si>
  <si>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</si>
  <si>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</si>
  <si>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</si>
  <si>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</si>
  <si>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</si>
  <si>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</si>
  <si>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</si>
  <si>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</si>
  <si>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</si>
  <si>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</si>
  <si>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</si>
  <si>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</si>
  <si>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</si>
  <si>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</si>
  <si>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>Дата на съставяне: 25.10.2016                     </t>
  </si>
  <si>
    <t>                                    Съставител: Костадин Попов</t>
  </si>
  <si>
    <t>СПРАВКА ЗА ВЗЕМАНИЯТА, ЗАДЪЛЖЕНИЯТА И ПРОВИЗИИТЕ </t>
  </si>
  <si>
    <t>А. ВЗЕМАНИЯ                                            </t>
  </si>
  <si>
    <t>(в хил.лв)</t>
  </si>
  <si>
    <t>Сума на вземанията</t>
  </si>
  <si>
    <t>Степен на ликвидност</t>
  </si>
  <si>
    <t> до 1 година</t>
  </si>
  <si>
    <t> над 1 година</t>
  </si>
  <si>
    <t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</si>
  <si>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</si>
  <si>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</si>
  <si>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</si>
  <si>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</si>
  <si>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>   - предоставени заеми</t>
  </si>
  <si>
    <t>6-2022</t>
  </si>
  <si>
    <t>  - продажба на активи и услуги </t>
  </si>
  <si>
    <t>6-2241</t>
  </si>
  <si>
    <t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</si>
  <si>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</si>
  <si>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</si>
  <si>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</si>
  <si>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</si>
  <si>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</si>
  <si>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</si>
  <si>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</si>
  <si>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</si>
  <si>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</si>
  <si>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</si>
  <si>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</si>
  <si>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</si>
  <si>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</si>
  <si>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</si>
  <si>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</si>
  <si>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</si>
  <si>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>  - предоставени заеми</t>
  </si>
  <si>
    <t>6-2032</t>
  </si>
  <si>
    <t>  - от продажби</t>
  </si>
  <si>
    <t>6-2033</t>
  </si>
  <si>
    <t>  - други</t>
  </si>
  <si>
    <t>6-2034</t>
  </si>
  <si>
    <t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</si>
  <si>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</si>
  <si>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</si>
  <si>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</si>
  <si>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</si>
  <si>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</si>
  <si>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</si>
  <si>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</si>
  <si>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</si>
  <si>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</si>
  <si>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</si>
  <si>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</si>
  <si>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 - корпоративни данъци върху печалбата </t>
  </si>
  <si>
    <t>6-2043</t>
  </si>
  <si>
    <t> - данък върху добавената стойност</t>
  </si>
  <si>
    <t>6-2044</t>
  </si>
  <si>
    <t> - възстановими данъчни временни разлики </t>
  </si>
  <si>
    <t>6-2045</t>
  </si>
  <si>
    <t> - други данъци</t>
  </si>
  <si>
    <t>6-2046</t>
  </si>
  <si>
    <t>8. Други краткосрочни вземания, в т.ч.:</t>
  </si>
  <si>
    <t>6-2047</t>
  </si>
  <si>
    <t> - по липси и начети</t>
  </si>
  <si>
    <t>6-2048</t>
  </si>
  <si>
    <t> - от осигурителните организации</t>
  </si>
  <si>
    <t>6-2049</t>
  </si>
  <si>
    <t> - по рекламации</t>
  </si>
  <si>
    <t>6-2050</t>
  </si>
  <si>
    <t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</si>
  <si>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</si>
  <si>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</si>
  <si>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</si>
  <si>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</si>
  <si>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</si>
  <si>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</si>
  <si>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</si>
  <si>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</si>
  <si>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</si>
  <si>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</si>
  <si>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</si>
  <si>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</si>
  <si>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> - заеми</t>
  </si>
  <si>
    <t>6-2112</t>
  </si>
  <si>
    <t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</si>
  <si>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</si>
  <si>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</si>
  <si>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</si>
  <si>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</si>
  <si>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> -  банки, в.т.ч.:</t>
  </si>
  <si>
    <t>6-2115</t>
  </si>
  <si>
    <t>             - просрочени </t>
  </si>
  <si>
    <t>6-2116</t>
  </si>
  <si>
    <t>   - небанкови финансови  институции, в т.ч.:</t>
  </si>
  <si>
    <t>6-2114-1</t>
  </si>
  <si>
    <t>6-2114-2</t>
  </si>
  <si>
    <t>6-2123-1</t>
  </si>
  <si>
    <t>6-2118</t>
  </si>
  <si>
    <t>5. Задължения по облигационни заеми </t>
  </si>
  <si>
    <t>6-2120</t>
  </si>
  <si>
    <t>6. Други дългосрочни задължения, в т.ч.:</t>
  </si>
  <si>
    <t>6-2123</t>
  </si>
  <si>
    <t>   - по финансов лизинг</t>
  </si>
  <si>
    <t>6-2124</t>
  </si>
  <si>
    <t>Всичко за I:</t>
  </si>
  <si>
    <t>6-2130</t>
  </si>
  <si>
    <t>II. Данъчни пасиви </t>
  </si>
  <si>
    <t>Пасиви по отсрочени данъци </t>
  </si>
  <si>
    <t>6-2122</t>
  </si>
  <si>
    <t>III. Текущи търговски и други задължения</t>
  </si>
  <si>
    <t>6-2141</t>
  </si>
  <si>
    <t> - доставени активи и услуги</t>
  </si>
  <si>
    <t>6-2142</t>
  </si>
  <si>
    <t> - дивиденти</t>
  </si>
  <si>
    <t>6-2143</t>
  </si>
  <si>
    <t>-други</t>
  </si>
  <si>
    <t>6-2143-1</t>
  </si>
  <si>
    <t>6-2144</t>
  </si>
  <si>
    <t> - към банки, в т.ч.</t>
  </si>
  <si>
    <t>6-2145</t>
  </si>
  <si>
    <t>      - просрочени</t>
  </si>
  <si>
    <t>6-2146</t>
  </si>
  <si>
    <t> - небанкови финансови  институции, в т.ч.</t>
  </si>
  <si>
    <t>6-2144-1</t>
  </si>
  <si>
    <t>6-2144-2</t>
  </si>
  <si>
    <t>3. Текуща част от нетекущите задължения: </t>
  </si>
  <si>
    <t>6-2161-1</t>
  </si>
  <si>
    <t> - по ЗУНК</t>
  </si>
  <si>
    <t>6-2161-2</t>
  </si>
  <si>
    <t> - по облигационни заеми </t>
  </si>
  <si>
    <t>6-2161-3</t>
  </si>
  <si>
    <t> - по получени дългосрочни заеми от банки и небанкови финансови институции</t>
  </si>
  <si>
    <t>6-2161-4</t>
  </si>
  <si>
    <t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</si>
  <si>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</si>
  <si>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</si>
  <si>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</si>
  <si>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</si>
  <si>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</si>
  <si>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</si>
  <si>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</si>
  <si>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</si>
  <si>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</si>
  <si>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</si>
  <si>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</si>
  <si>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</si>
  <si>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</si>
  <si>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</si>
  <si>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</si>
  <si>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</si>
  <si>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</si>
  <si>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</si>
  <si>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</si>
  <si>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</si>
  <si>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</si>
  <si>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</si>
  <si>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</si>
  <si>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</si>
  <si>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</si>
  <si>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</si>
  <si>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</si>
  <si>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</si>
  <si>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</si>
  <si>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</si>
  <si>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</si>
  <si>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</si>
  <si>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</si>
  <si>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</si>
  <si>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</si>
  <si>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</si>
  <si>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</si>
  <si>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</si>
  <si>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</si>
  <si>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</si>
  <si>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 25.10.2016г.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</si>
  <si>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</si>
  <si>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</si>
  <si>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</si>
  <si>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</si>
  <si>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</si>
  <si>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</si>
  <si>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</si>
  <si>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</si>
  <si>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</si>
  <si>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</si>
  <si>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</si>
  <si>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</si>
  <si>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</si>
  <si>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</si>
  <si>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</si>
  <si>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</si>
  <si>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</si>
  <si>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</si>
  <si>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</si>
  <si>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</si>
  <si>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</si>
  <si>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</si>
  <si>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</si>
  <si>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</si>
  <si>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</si>
  <si>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</si>
  <si>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</si>
  <si>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</si>
  <si>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</si>
  <si>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</si>
  <si>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</si>
  <si>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</si>
  <si>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</si>
  <si>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>7. Други </t>
  </si>
  <si>
    <t>7-3010</t>
  </si>
  <si>
    <t>Обща сума II:</t>
  </si>
  <si>
    <t>7-3020</t>
  </si>
  <si>
    <t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</si>
  <si>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>Съставител: Росица Райкова</t>
  </si>
  <si>
    <t>           СПРАВКА </t>
  </si>
  <si>
    <t>за инвестициите в дъщерни, смесени, асоциирани и други предприятия</t>
  </si>
  <si>
    <r>
      <rPr>
        <b val="true"/>
        <sz val="10"/>
        <rFont val="Times New Roman"/>
        <family val="1"/>
      </rPr>
      <t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</rPr>
      <t>                                                                 </t>
    </r>
    <r>
      <rPr>
        <b val="true"/>
        <sz val="10"/>
        <rFont val="Times New Roman"/>
        <family val="1"/>
      </rPr>
      <t>(в хил. лв.)</t>
    </r>
  </si>
  <si>
    <t>Наименование и седалище на предприятията, в които са инвестициите </t>
  </si>
  <si>
    <t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</si>
  <si>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</si>
  <si>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</si>
  <si>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</si>
  <si>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</si>
  <si>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</si>
  <si>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1. </t>
  </si>
  <si>
    <t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</si>
  <si>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</si>
  <si>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</si>
  <si>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</si>
  <si>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</si>
  <si>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</si>
  <si>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</si>
  <si>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</si>
  <si>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</si>
  <si>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</si>
  <si>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</si>
  <si>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</si>
  <si>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</si>
  <si>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</si>
  <si>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</si>
  <si>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</si>
  <si>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</si>
  <si>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</si>
  <si>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rPr>
        <b val="true"/>
        <sz val="10"/>
        <rFont val="Times New Roman"/>
        <family val="1"/>
      </rPr>
      <t>Дата на съставяне: </t>
    </r>
    <r>
      <rPr>
        <sz val="10"/>
        <rFont val="Times New Roman"/>
        <family val="1"/>
      </rPr>
      <t>25.10.2016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</si>
</sst>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/D/YYYY"/>
    <numFmt numFmtId="166" formatCode="@"/>
    <numFmt numFmtId="167" formatCode="0"/>
    <numFmt numFmtId="168" formatCode="D/M/YYYY&quot; г.&quot;;@"/>
    <numFmt numFmtId="169" formatCode="#,##0"/>
    <numFmt numFmtId="170" formatCode="DD/MM/YYYY&quot; г.&quot;;@"/>
    <numFmt numFmtId="171" formatCode="&quot;TRUE&quot;;&quot;TRUE&quot;;&quot;FALSE&quot;"/>
    <numFmt numFmtId="172" formatCode="#,##0.00&quot; лв &quot;;\-#,##0.00&quot; лв &quot;;&quot; -&quot;#&quot; лв &quot;;@\ "/>
  </numFmts>
  <fonts count="25">
    <font>
      <sz val="10"/>
      <name val="TmsCyr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800080"/>
      <name val="TmsCyr"/>
      <family val="0"/>
    </font>
    <font>
      <u val="single"/>
      <sz val="10"/>
      <color rgb="FF0000FF"/>
      <name val="TmsCyr"/>
      <family val="0"/>
    </font>
    <font>
      <sz val="10"/>
      <name val="Arial"/>
      <family val="2"/>
    </font>
    <font>
      <sz val="10"/>
      <name val="Timok"/>
      <family val="0"/>
    </font>
    <font>
      <sz val="10"/>
      <name val="Times New Roman"/>
      <family val="1"/>
    </font>
    <font>
      <b val="true"/>
      <sz val="11"/>
      <name val="Times New Roman"/>
      <family val="1"/>
    </font>
    <font>
      <sz val="11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sz val="11"/>
      <name val="Times New Roman"/>
      <family val="1"/>
    </font>
    <font>
      <b val="true"/>
      <sz val="10"/>
      <name val="Times New Roman"/>
      <family val="1"/>
    </font>
    <font>
      <sz val="9"/>
      <name val="Times New Roman"/>
      <family val="1"/>
    </font>
    <font>
      <b val="true"/>
      <sz val="9"/>
      <name val="Times New Roman"/>
      <family val="1"/>
    </font>
    <font>
      <b val="true"/>
      <i val="true"/>
      <sz val="9"/>
      <name val="Times New Roman"/>
      <family val="1"/>
    </font>
    <font>
      <b val="true"/>
      <sz val="9"/>
      <color rgb="FFFF0000"/>
      <name val="Times New Roman"/>
      <family val="1"/>
    </font>
    <font>
      <b val="true"/>
      <sz val="9"/>
      <color rgb="FF000000"/>
      <name val="Times New Roman"/>
      <family val="1"/>
    </font>
    <font>
      <b val="true"/>
      <sz val="9"/>
      <name val="Times New Roman Cyr"/>
      <family val="1"/>
    </font>
    <font>
      <sz val="9"/>
      <color rgb="FFFF0000"/>
      <name val="Times New Roman"/>
      <family val="1"/>
    </font>
    <font>
      <i val="true"/>
      <sz val="9"/>
      <name val="Times New Roman"/>
      <family val="1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E3E3E3"/>
        <bgColor rgb="FFCCFFCC"/>
      </patternFill>
    </fill>
    <fill>
      <patternFill patternType="solid">
        <fgColor rgb="FFFFFF99"/>
        <bgColor rgb="FFFF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181615"/>
      </left>
      <right style="thin">
        <color rgb="FF181615"/>
      </right>
      <top style="thin">
        <color rgb="FF181615"/>
      </top>
      <bottom style="thin">
        <color rgb="FF181615"/>
      </bottom>
      <diagonal/>
    </border>
    <border diagonalUp="false" diagonalDown="false">
      <left style="thin">
        <color rgb="FF181615"/>
      </left>
      <right style="thin">
        <color rgb="FF181615"/>
      </right>
      <top/>
      <bottom/>
      <diagonal/>
    </border>
    <border diagonalUp="false" diagonalDown="false">
      <left style="thick">
        <color rgb="FF181615"/>
      </left>
      <right style="thin">
        <color rgb="FF181615"/>
      </right>
      <top style="thick">
        <color rgb="FF181615"/>
      </top>
      <bottom style="thin">
        <color rgb="FF181615"/>
      </bottom>
      <diagonal/>
    </border>
    <border diagonalUp="false" diagonalDown="false">
      <left style="thin">
        <color rgb="FF181615"/>
      </left>
      <right style="thin">
        <color rgb="FF181615"/>
      </right>
      <top style="thick">
        <color rgb="FF181615"/>
      </top>
      <bottom style="thin">
        <color rgb="FF181615"/>
      </bottom>
      <diagonal/>
    </border>
    <border diagonalUp="false" diagonalDown="false">
      <left style="thin">
        <color rgb="FF181615"/>
      </left>
      <right style="thick">
        <color rgb="FF181615"/>
      </right>
      <top style="thick">
        <color rgb="FF181615"/>
      </top>
      <bottom style="thin">
        <color rgb="FF181615"/>
      </bottom>
      <diagonal/>
    </border>
    <border diagonalUp="false" diagonalDown="false">
      <left style="thick">
        <color rgb="FF181615"/>
      </left>
      <right style="thin">
        <color rgb="FF181615"/>
      </right>
      <top style="thin">
        <color rgb="FF181615"/>
      </top>
      <bottom style="thin">
        <color rgb="FF181615"/>
      </bottom>
      <diagonal/>
    </border>
    <border diagonalUp="false" diagonalDown="false">
      <left style="thin">
        <color rgb="FF181615"/>
      </left>
      <right style="thick">
        <color rgb="FF181615"/>
      </right>
      <top style="thin">
        <color rgb="FF181615"/>
      </top>
      <bottom style="thin">
        <color rgb="FF181615"/>
      </bottom>
      <diagonal/>
    </border>
    <border diagonalUp="false" diagonalDown="false">
      <left style="thick">
        <color rgb="FF181615"/>
      </left>
      <right/>
      <top/>
      <bottom/>
      <diagonal/>
    </border>
    <border diagonalUp="false" diagonalDown="false">
      <left style="thin">
        <color rgb="FF181615"/>
      </left>
      <right/>
      <top style="thin">
        <color rgb="FF181615"/>
      </top>
      <bottom style="thin">
        <color rgb="FF181615"/>
      </bottom>
      <diagonal/>
    </border>
    <border diagonalUp="false" diagonalDown="false">
      <left style="thin">
        <color rgb="FF181615"/>
      </left>
      <right/>
      <top style="thin">
        <color rgb="FF181615"/>
      </top>
      <bottom/>
      <diagonal/>
    </border>
    <border diagonalUp="false" diagonalDown="false">
      <left/>
      <right/>
      <top style="thin">
        <color rgb="FF181615"/>
      </top>
      <bottom/>
      <diagonal/>
    </border>
    <border diagonalUp="false" diagonalDown="false">
      <left/>
      <right style="thick">
        <color rgb="FF181615"/>
      </right>
      <top style="thin">
        <color rgb="FF181615"/>
      </top>
      <bottom/>
      <diagonal/>
    </border>
    <border diagonalUp="false" diagonalDown="false">
      <left style="thin">
        <color rgb="FF181615"/>
      </left>
      <right/>
      <top/>
      <bottom style="thin">
        <color rgb="FF181615"/>
      </bottom>
      <diagonal/>
    </border>
    <border diagonalUp="false" diagonalDown="false">
      <left/>
      <right/>
      <top/>
      <bottom style="thin">
        <color rgb="FF181615"/>
      </bottom>
      <diagonal/>
    </border>
    <border diagonalUp="false" diagonalDown="false">
      <left/>
      <right style="thick">
        <color rgb="FF181615"/>
      </right>
      <top/>
      <bottom style="thin">
        <color rgb="FF181615"/>
      </bottom>
      <diagonal/>
    </border>
    <border diagonalUp="false" diagonalDown="false">
      <left/>
      <right/>
      <top style="thin">
        <color rgb="FF181615"/>
      </top>
      <bottom style="thin">
        <color rgb="FF181615"/>
      </bottom>
      <diagonal/>
    </border>
    <border diagonalUp="false" diagonalDown="false">
      <left/>
      <right style="thick">
        <color rgb="FF181615"/>
      </right>
      <top style="thin">
        <color rgb="FF181615"/>
      </top>
      <bottom style="thin">
        <color rgb="FF181615"/>
      </bottom>
      <diagonal/>
    </border>
    <border diagonalUp="false" diagonalDown="false">
      <left style="thin">
        <color rgb="FF181615"/>
      </left>
      <right/>
      <top/>
      <bottom/>
      <diagonal/>
    </border>
    <border diagonalUp="false" diagonalDown="false">
      <left/>
      <right style="thick">
        <color rgb="FF181615"/>
      </right>
      <top/>
      <bottom/>
      <diagonal/>
    </border>
    <border diagonalUp="false" diagonalDown="false">
      <left style="thin">
        <color rgb="FF181615"/>
      </left>
      <right style="thin">
        <color rgb="FF181615"/>
      </right>
      <top style="thin">
        <color rgb="FF181615"/>
      </top>
      <bottom/>
      <diagonal/>
    </border>
    <border diagonalUp="false" diagonalDown="false">
      <left style="thin">
        <color rgb="FF181615"/>
      </left>
      <right style="thick">
        <color rgb="FF181615"/>
      </right>
      <top style="thin">
        <color rgb="FF181615"/>
      </top>
      <bottom/>
      <diagonal/>
    </border>
    <border diagonalUp="false" diagonalDown="false">
      <left style="thin">
        <color rgb="FF181615"/>
      </left>
      <right style="thin">
        <color rgb="FF181615"/>
      </right>
      <top/>
      <bottom style="thin">
        <color rgb="FF181615"/>
      </bottom>
      <diagonal/>
    </border>
    <border diagonalUp="false" diagonalDown="false">
      <left style="thick">
        <color rgb="FF181615"/>
      </left>
      <right style="thin">
        <color rgb="FF181615"/>
      </right>
      <top style="thin">
        <color rgb="FF181615"/>
      </top>
      <bottom style="thick">
        <color rgb="FF181615"/>
      </bottom>
      <diagonal/>
    </border>
    <border diagonalUp="false" diagonalDown="false">
      <left style="thin">
        <color rgb="FF181615"/>
      </left>
      <right style="thin">
        <color rgb="FF181615"/>
      </right>
      <top style="thin">
        <color rgb="FF181615"/>
      </top>
      <bottom style="thick">
        <color rgb="FF181615"/>
      </bottom>
      <diagonal/>
    </border>
    <border diagonalUp="false" diagonalDown="false">
      <left style="thin">
        <color rgb="FF181615"/>
      </left>
      <right/>
      <top style="thin">
        <color rgb="FF181615"/>
      </top>
      <bottom style="thick">
        <color rgb="FF181615"/>
      </bottom>
      <diagonal/>
    </border>
    <border diagonalUp="false" diagonalDown="false">
      <left style="thin">
        <color rgb="FF181615"/>
      </left>
      <right style="thick">
        <color rgb="FF181615"/>
      </right>
      <top style="thin">
        <color rgb="FF181615"/>
      </top>
      <bottom style="thick">
        <color rgb="FF181615"/>
      </bottom>
      <diagonal/>
    </border>
    <border diagonalUp="false" diagonalDown="false">
      <left/>
      <right style="thin">
        <color rgb="FF181615"/>
      </right>
      <top style="thin">
        <color rgb="FF181615"/>
      </top>
      <bottom style="thin">
        <color rgb="FF181615"/>
      </bottom>
      <diagonal/>
    </border>
    <border diagonalUp="false" diagonalDown="false">
      <left/>
      <right style="thin">
        <color rgb="FF181615"/>
      </right>
      <top style="thin">
        <color rgb="FF181615"/>
      </top>
      <bottom/>
      <diagonal/>
    </border>
    <border diagonalUp="false" diagonalDown="false">
      <left/>
      <right style="thin">
        <color rgb="FF181615"/>
      </right>
      <top/>
      <bottom style="thin">
        <color rgb="FF181615"/>
      </bottom>
      <diagonal/>
    </border>
  </borders>
  <cellStyleXfs count="3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8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0" xfId="28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4" fontId="8" fillId="0" borderId="0" xfId="28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8" fillId="0" borderId="0" xfId="28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28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9" fillId="0" borderId="0" xfId="28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9" fillId="0" borderId="0" xfId="28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4" fontId="10" fillId="0" borderId="0" xfId="28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4" fontId="10" fillId="0" borderId="0" xfId="28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10" fillId="0" borderId="0" xfId="28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10" fillId="0" borderId="0" xfId="28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9" fillId="0" borderId="0" xfId="28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9" fillId="0" borderId="0" xfId="28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28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0" fillId="0" borderId="1" xfId="28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10" fillId="0" borderId="2" xfId="28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5" fontId="9" fillId="0" borderId="1" xfId="28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9" fillId="0" borderId="0" xfId="29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9" fillId="0" borderId="0" xfId="28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9" fillId="0" borderId="3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9" fillId="0" borderId="4" xfId="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9" fillId="0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5" xfId="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6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9" fillId="0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7" xfId="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2" borderId="8" xfId="28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9" fillId="0" borderId="1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0" fillId="0" borderId="1" xfId="28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9" xfId="28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2" borderId="1" xfId="28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9" fillId="2" borderId="10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8" fillId="2" borderId="1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2" fillId="2" borderId="6" xfId="28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1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2" fillId="2" borderId="1" xfId="28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2" borderId="1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2" borderId="1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2" borderId="1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8" fillId="0" borderId="1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10" fillId="3" borderId="9" xfId="28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0" borderId="1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10" fillId="3" borderId="7" xfId="28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10" fillId="4" borderId="7" xfId="28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2" fillId="2" borderId="1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10" fillId="5" borderId="7" xfId="28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8" fillId="0" borderId="1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13" fillId="0" borderId="1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10" fillId="0" borderId="7" xfId="28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0" xfId="28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7" fontId="14" fillId="0" borderId="9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8" fillId="0" borderId="1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8" fillId="0" borderId="1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3" fillId="0" borderId="1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10" fillId="0" borderId="9" xfId="28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10" fillId="6" borderId="7" xfId="28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3" fillId="0" borderId="1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12" fillId="2" borderId="1" xfId="28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10" fillId="0" borderId="7" xfId="28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8" fillId="0" borderId="0" xfId="28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7" fontId="10" fillId="0" borderId="1" xfId="28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12" fillId="2" borderId="1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8" fillId="0" borderId="0" xfId="28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0" fillId="5" borderId="9" xfId="28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15" fillId="0" borderId="10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8" fillId="0" borderId="1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8" fillId="0" borderId="1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12" fillId="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8" fillId="0" borderId="1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8" fillId="0" borderId="1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8" fillId="0" borderId="1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15" fillId="0" borderId="1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9" fillId="0" borderId="10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2" fillId="2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8" fillId="0" borderId="9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10" fillId="0" borderId="10" xfId="28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11" fillId="2" borderId="1" xfId="28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8" fillId="0" borderId="1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8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8" fillId="0" borderId="1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10" fillId="4" borderId="18" xfId="28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2" fillId="2" borderId="1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2" fillId="2" borderId="6" xfId="28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5" fillId="0" borderId="1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1" fillId="2" borderId="6" xfId="28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9" fillId="0" borderId="1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1" fillId="2" borderId="1" xfId="28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10" fillId="0" borderId="1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13" fillId="0" borderId="20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10" fillId="0" borderId="21" xfId="28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8" fillId="0" borderId="10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10" fillId="0" borderId="11" xfId="28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10" fillId="0" borderId="12" xfId="28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12" fillId="2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8" fillId="0" borderId="13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10" fillId="0" borderId="14" xfId="28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10" fillId="0" borderId="15" xfId="28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13" fillId="0" borderId="22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13" fillId="2" borderId="1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8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9" fillId="0" borderId="7" xfId="28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8" fillId="2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8" fillId="0" borderId="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15" fillId="0" borderId="1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1" fillId="2" borderId="23" xfId="28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5" fillId="0" borderId="24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9" fillId="0" borderId="25" xfId="28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1" fillId="2" borderId="24" xfId="28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5" fillId="0" borderId="24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10" fillId="0" borderId="26" xfId="28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0" xfId="2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9" fillId="0" borderId="0" xfId="2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10" fillId="0" borderId="0" xfId="2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28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28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28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28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9" fillId="0" borderId="0" xfId="28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10" fillId="0" borderId="0" xfId="28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9" fillId="0" borderId="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0" fillId="0" borderId="0" xfId="28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0" xfId="28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6" fillId="0" borderId="0" xfId="3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3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28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7" fillId="0" borderId="0" xfId="28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0" xfId="3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28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8" fillId="0" borderId="0" xfId="3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28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8" fontId="16" fillId="0" borderId="14" xfId="28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0" borderId="0" xfId="3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xfId="3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1" xfId="3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27" xfId="3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9" xfId="3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22" xfId="3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3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7" fillId="0" borderId="1" xfId="3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1" xfId="3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1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1" xfId="3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1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" xfId="3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1" xfId="3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6" fillId="0" borderId="1" xfId="3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6" fillId="3" borderId="1" xfId="3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6" fillId="0" borderId="1" xfId="3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6" fillId="3" borderId="1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" xfId="3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1" xfId="3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8" fillId="0" borderId="1" xfId="3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1" xfId="3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6" fillId="0" borderId="1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6" fillId="6" borderId="1" xfId="3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8" fillId="0" borderId="1" xfId="3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6" fillId="4" borderId="1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" xfId="3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6" fillId="4" borderId="1" xfId="3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8" fillId="0" borderId="1" xfId="3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6" fillId="0" borderId="1" xfId="3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6" fillId="0" borderId="1" xfId="3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27" xfId="3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27" xfId="3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6" fillId="0" borderId="1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1" xfId="3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27" xfId="3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1" xfId="3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1" xfId="3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6" xfId="3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6" fillId="0" borderId="27" xfId="3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7" fillId="6" borderId="1" xfId="3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0" borderId="16" xfId="3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7" fillId="3" borderId="27" xfId="3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7" fillId="0" borderId="9" xfId="3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7" fillId="0" borderId="1" xfId="3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7" fillId="0" borderId="27" xfId="3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1" xfId="3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7" fillId="0" borderId="1" xfId="3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6" fillId="0" borderId="1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7" fillId="3" borderId="1" xfId="3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1" fillId="0" borderId="1" xfId="3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3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16" fillId="0" borderId="0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0" xfId="3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6" fillId="0" borderId="0" xfId="3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7" fillId="0" borderId="0" xfId="3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22" fillId="0" borderId="0" xfId="3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0" xfId="3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6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0" xfId="28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16" fillId="0" borderId="0" xfId="3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0" xfId="29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xfId="29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xfId="29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6" fillId="0" borderId="0" xfId="29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7" fillId="0" borderId="0" xfId="29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7" fillId="0" borderId="0" xfId="2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2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29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0" borderId="0" xfId="28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0" xfId="28" applyFont="true" applyBorder="false" applyAlignment="true" applyProtection="true">
      <alignment horizontal="right" vertical="top" textRotation="0" wrapText="true" indent="0" shrinkToFit="false"/>
      <protection locked="true" hidden="false"/>
    </xf>
    <xf numFmtId="164" fontId="17" fillId="0" borderId="0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0" fontId="17" fillId="0" borderId="0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0" borderId="0" xfId="28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7" fillId="0" borderId="0" xfId="29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7" fillId="0" borderId="0" xfId="29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1" xfId="2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0" borderId="1" xfId="2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2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7" fillId="0" borderId="1" xfId="2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" xfId="2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8" fillId="0" borderId="1" xfId="2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6" fillId="0" borderId="1" xfId="2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xfId="2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1" xfId="2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6" fillId="0" borderId="1" xfId="2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6" fillId="6" borderId="1" xfId="29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16" fillId="0" borderId="0" xfId="2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16" fillId="0" borderId="0" xfId="29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1" xfId="2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6" fillId="0" borderId="1" xfId="2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17" fillId="0" borderId="1" xfId="2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8" fillId="0" borderId="1" xfId="2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6" fillId="0" borderId="1" xfId="2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1" xfId="2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16" fillId="3" borderId="1" xfId="29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16" fillId="4" borderId="1" xfId="29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6" fillId="0" borderId="0" xfId="2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16" fillId="0" borderId="0" xfId="2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6" fontId="17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7" fillId="0" borderId="0" xfId="28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4" fontId="1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29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6" fillId="0" borderId="0" xfId="31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6" fillId="0" borderId="0" xfId="31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3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31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6" fontId="17" fillId="0" borderId="0" xfId="31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3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28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0" xfId="3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3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3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0" xfId="3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7" fillId="0" borderId="14" xfId="28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7" fillId="0" borderId="0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7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29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7" fillId="0" borderId="0" xfId="29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10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7" fillId="0" borderId="10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0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7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0" xfId="3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20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3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8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7" fillId="0" borderId="18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8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0" xfId="3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2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3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2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9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2" borderId="22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7" fillId="0" borderId="22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2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7" fillId="0" borderId="1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0" borderId="1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6" fillId="0" borderId="1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2" borderId="1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0" borderId="1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3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6" fillId="0" borderId="1" xfId="3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6" fillId="6" borderId="1" xfId="3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6" fillId="0" borderId="1" xfId="3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6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" xfId="3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" xfId="3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20" xfId="3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7" fillId="0" borderId="9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6" fillId="2" borderId="9" xfId="3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6" fillId="2" borderId="16" xfId="3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6" fillId="2" borderId="27" xfId="3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6" fillId="0" borderId="9" xfId="3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6" fillId="0" borderId="9" xfId="3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6" fillId="0" borderId="22" xfId="3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1" xfId="3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6" fillId="0" borderId="1" xfId="3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6" fillId="3" borderId="1" xfId="3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7" fillId="0" borderId="0" xfId="3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17" fillId="0" borderId="0" xfId="3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16" fillId="0" borderId="0" xfId="3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0" borderId="0" xfId="3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6" fillId="0" borderId="0" xfId="3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0" xfId="3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0" xfId="31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17" fillId="0" borderId="0" xfId="31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7" fillId="0" borderId="0" xfId="3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0" xfId="3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0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2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7" fillId="0" borderId="0" xfId="26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6" fillId="0" borderId="0" xfId="2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xfId="26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6" fillId="0" borderId="0" xfId="2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2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0" xfId="26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1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7" fillId="0" borderId="1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" xfId="2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7" fillId="2" borderId="1" xfId="2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2" borderId="1" xfId="2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1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6" fillId="0" borderId="1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3" borderId="1" xfId="26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6" fillId="0" borderId="1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3" borderId="1" xfId="26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" xfId="2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6" fillId="0" borderId="1" xfId="2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6" fillId="3" borderId="1" xfId="26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6" fillId="3" borderId="1" xfId="26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2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1" xfId="2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1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1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" xfId="2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1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2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8" fillId="3" borderId="1" xfId="26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8" fillId="3" borderId="1" xfId="26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7" fillId="0" borderId="1" xfId="2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7" fillId="0" borderId="1" xfId="2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6" fillId="0" borderId="1" xfId="2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6" fillId="0" borderId="1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2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8" fillId="0" borderId="20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20" xfId="2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20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20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9" xfId="2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6" fillId="2" borderId="9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2" borderId="16" xfId="2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6" fillId="2" borderId="16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2" borderId="16" xfId="2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6" fillId="2" borderId="27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" xfId="2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6" fillId="0" borderId="22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22" xfId="2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22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22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3" borderId="1" xfId="26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6" fillId="0" borderId="1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6" borderId="1" xfId="26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4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" xfId="2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26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7" fontId="16" fillId="0" borderId="0" xfId="26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16" fillId="0" borderId="0" xfId="26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16" fillId="0" borderId="0" xfId="26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71" fontId="16" fillId="0" borderId="0" xfId="26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26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7" fillId="0" borderId="0" xfId="2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xfId="2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7" fillId="0" borderId="0" xfId="26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0" xfId="27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71" fontId="16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1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23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23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17" fillId="0" borderId="0" xfId="23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7" fillId="0" borderId="0" xfId="23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6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2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26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7" fontId="17" fillId="0" borderId="0" xfId="2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6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2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17" fillId="0" borderId="0" xfId="2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6" fillId="0" borderId="0" xfId="26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16" fillId="0" borderId="0" xfId="26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23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6" fontId="17" fillId="0" borderId="0" xfId="23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7" fontId="16" fillId="0" borderId="0" xfId="23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9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7" fillId="0" borderId="20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7" fillId="0" borderId="27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7" fillId="0" borderId="22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1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8" fillId="0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3" borderId="1" xfId="23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16" fillId="0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7" fillId="0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0" borderId="1" xfId="23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6" fillId="0" borderId="1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6" fillId="0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0" borderId="1" xfId="23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8" fillId="0" borderId="1" xfId="23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6" fillId="0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7" fillId="0" borderId="1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1" xfId="23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6" fillId="0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23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7" fillId="0" borderId="0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7" fillId="0" borderId="0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0" xfId="23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27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" xfId="2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1" xfId="2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6" fillId="4" borderId="1" xfId="23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16" fillId="3" borderId="1" xfId="23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16" fillId="4" borderId="1" xfId="23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16" fillId="0" borderId="1" xfId="2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3" fillId="0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6" fillId="0" borderId="0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0" borderId="0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6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2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1" xfId="2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1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0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8" fillId="0" borderId="0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6" fillId="0" borderId="0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0" xfId="23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6" fillId="0" borderId="0" xfId="23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6" fontId="16" fillId="0" borderId="0" xfId="23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16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6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24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6" fontId="16" fillId="0" borderId="0" xfId="24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17" fillId="0" borderId="0" xfId="24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17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0" xfId="24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7" fillId="0" borderId="0" xfId="26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0" xfId="26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17" fillId="0" borderId="0" xfId="2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9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7" fillId="0" borderId="20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7" fillId="0" borderId="2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20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27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7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7" fillId="0" borderId="22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22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6" fillId="0" borderId="22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22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7" fillId="0" borderId="1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1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6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3" borderId="9" xfId="28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16" fillId="3" borderId="1" xfId="24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6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4" borderId="1" xfId="24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8" fillId="0" borderId="1" xfId="2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8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7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6" fillId="3" borderId="1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1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6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2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7" fillId="0" borderId="0" xfId="2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6" fillId="0" borderId="0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6" fillId="0" borderId="0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6" fillId="0" borderId="0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0" borderId="0" xfId="24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17" fillId="0" borderId="0" xfId="24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0" xfId="24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7" fontId="17" fillId="0" borderId="0" xfId="24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5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8" fillId="0" borderId="0" xfId="25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0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25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5" fillId="0" borderId="0" xfId="25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26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25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0" xfId="28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15" fillId="0" borderId="0" xfId="25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15" fillId="0" borderId="0" xfId="26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5" fillId="0" borderId="0" xfId="26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8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8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4" fontId="8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5" fillId="0" borderId="0" xfId="26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26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26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0" borderId="1" xfId="25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0" borderId="1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1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0" borderId="1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1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6" fillId="0" borderId="1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3" borderId="1" xfId="25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8" fillId="0" borderId="1" xfId="2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3" fillId="0" borderId="1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8" fillId="0" borderId="1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2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3" fillId="0" borderId="1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0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25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5" fillId="0" borderId="0" xfId="25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uro" xfId="20" builtinId="53" customBuiltin="true"/>
    <cellStyle name="Followed Hyperlink" xfId="21" builtinId="53" customBuiltin="true"/>
    <cellStyle name="Hyperlink" xfId="22" builtinId="53" customBuiltin="true"/>
    <cellStyle name="Normal_El. 7.3" xfId="23" builtinId="53" customBuiltin="true"/>
    <cellStyle name="Normal_El. 7.4" xfId="24" builtinId="53" customBuiltin="true"/>
    <cellStyle name="Normal_El. 7.5" xfId="25" builtinId="53" customBuiltin="true"/>
    <cellStyle name="Normal_El.7.2" xfId="26" builtinId="53" customBuiltin="true"/>
    <cellStyle name="Normal_Spravki_kod" xfId="27" builtinId="53" customBuiltin="true"/>
    <cellStyle name="Normal_Баланс" xfId="28" builtinId="53" customBuiltin="true"/>
    <cellStyle name="Normal_Отч.парич.поток" xfId="29" builtinId="53" customBuiltin="true"/>
    <cellStyle name="Normal_Отч.прих-разх" xfId="30" builtinId="53" customBuiltin="true"/>
    <cellStyle name="Normal_Отч.собств.кап." xfId="31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81615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R100"/>
  <sheetViews>
    <sheetView windowProtection="false" showFormulas="false" showGridLines="true" showRowColHeaders="true" showZeros="true" rightToLeft="false" tabSelected="true" showOutlineSymbols="true" defaultGridColor="true" view="normal" topLeftCell="A85" colorId="64" zoomScale="143" zoomScaleNormal="143" zoomScalePageLayoutView="100" workbookViewId="0">
      <selection pane="topLeft" activeCell="E102" activeCellId="0" sqref="E102"/>
    </sheetView>
  </sheetViews>
  <sheetFormatPr defaultRowHeight="15"/>
  <cols>
    <col collapsed="false" hidden="false" max="1" min="1" style="1" width="43.6820809248555"/>
    <col collapsed="false" hidden="false" max="2" min="2" style="1" width="9.84971098265896"/>
    <col collapsed="false" hidden="false" max="3" min="3" style="1" width="11.1329479768786"/>
    <col collapsed="false" hidden="false" max="4" min="4" style="1" width="13.9884393063584"/>
    <col collapsed="false" hidden="false" max="5" min="5" style="1" width="70.6589595375723"/>
    <col collapsed="false" hidden="false" max="6" min="6" style="2" width="9.42196531791907"/>
    <col collapsed="false" hidden="false" max="7" min="7" style="1" width="12.7052023121387"/>
    <col collapsed="false" hidden="false" max="8" min="8" style="3" width="18.6994219653179"/>
    <col collapsed="false" hidden="false" max="9" min="9" style="4" width="3.42774566473988"/>
    <col collapsed="false" hidden="false" max="257" min="10" style="4" width="9.27745664739885"/>
    <col collapsed="false" hidden="false" max="1025" min="258" style="0" width="9.27745664739885"/>
  </cols>
  <sheetData>
    <row r="1" customFormat="false" ht="14.15" hidden="false" customHeight="false" outlineLevel="0" collapsed="false">
      <c r="A1" s="5"/>
      <c r="B1" s="6"/>
      <c r="C1" s="7"/>
      <c r="D1" s="7"/>
      <c r="E1" s="6" t="s">
        <v>0</v>
      </c>
      <c r="F1" s="8"/>
      <c r="G1" s="9"/>
      <c r="H1" s="10"/>
    </row>
    <row r="2" customFormat="false" ht="14.15" hidden="false" customHeight="false" outlineLevel="0" collapsed="false">
      <c r="A2" s="6"/>
      <c r="B2" s="11"/>
      <c r="C2" s="12"/>
      <c r="D2" s="12"/>
      <c r="E2" s="6" t="s">
        <v>1</v>
      </c>
      <c r="F2" s="8"/>
      <c r="G2" s="9"/>
      <c r="H2" s="10"/>
    </row>
    <row r="3" customFormat="false" ht="15" hidden="false" customHeight="true" outlineLevel="0" collapsed="false">
      <c r="A3" s="13"/>
      <c r="B3" s="14"/>
      <c r="C3" s="14"/>
      <c r="D3" s="14"/>
      <c r="E3" s="6" t="s">
        <v>2</v>
      </c>
      <c r="F3" s="15" t="s">
        <v>3</v>
      </c>
      <c r="G3" s="10"/>
      <c r="H3" s="16" t="n">
        <v>201188347</v>
      </c>
    </row>
    <row r="4" customFormat="false" ht="15" hidden="false" customHeight="true" outlineLevel="0" collapsed="false">
      <c r="A4" s="13" t="s">
        <v>4</v>
      </c>
      <c r="B4" s="13"/>
      <c r="C4" s="13"/>
      <c r="D4" s="13"/>
      <c r="E4" s="17" t="s">
        <v>5</v>
      </c>
      <c r="F4" s="18" t="s">
        <v>6</v>
      </c>
      <c r="G4" s="18"/>
      <c r="H4" s="16" t="s">
        <v>5</v>
      </c>
    </row>
    <row r="5" customFormat="false" ht="15" hidden="false" customHeight="true" outlineLevel="0" collapsed="false">
      <c r="A5" s="13" t="s">
        <v>7</v>
      </c>
      <c r="B5" s="13"/>
      <c r="C5" s="13"/>
      <c r="D5" s="13"/>
      <c r="E5" s="19" t="s">
        <v>5</v>
      </c>
      <c r="F5" s="8"/>
      <c r="G5" s="9"/>
      <c r="H5" s="20" t="s">
        <v>8</v>
      </c>
    </row>
    <row r="6" customFormat="false" ht="14.05" hidden="false" customHeight="false" outlineLevel="0" collapsed="false">
      <c r="A6" s="13"/>
      <c r="B6" s="13"/>
      <c r="C6" s="21"/>
      <c r="D6" s="20"/>
      <c r="E6" s="20"/>
      <c r="F6" s="8"/>
      <c r="G6" s="9"/>
      <c r="H6" s="20"/>
    </row>
    <row r="7" customFormat="false" ht="26.85" hidden="false" customHeight="false" outlineLevel="0" collapsed="false">
      <c r="A7" s="22" t="s">
        <v>9</v>
      </c>
      <c r="B7" s="23" t="s">
        <v>10</v>
      </c>
      <c r="C7" s="24" t="s">
        <v>11</v>
      </c>
      <c r="D7" s="24" t="s">
        <v>12</v>
      </c>
      <c r="E7" s="25" t="s">
        <v>13</v>
      </c>
      <c r="F7" s="23" t="s">
        <v>10</v>
      </c>
      <c r="G7" s="24" t="s">
        <v>14</v>
      </c>
      <c r="H7" s="26" t="s">
        <v>15</v>
      </c>
    </row>
    <row r="8" customFormat="false" ht="14.15" hidden="false" customHeight="false" outlineLevel="0" collapsed="false">
      <c r="A8" s="27" t="s">
        <v>16</v>
      </c>
      <c r="B8" s="28" t="s">
        <v>17</v>
      </c>
      <c r="C8" s="28" t="n">
        <v>1</v>
      </c>
      <c r="D8" s="28" t="n">
        <v>2</v>
      </c>
      <c r="E8" s="29" t="s">
        <v>16</v>
      </c>
      <c r="F8" s="28" t="s">
        <v>17</v>
      </c>
      <c r="G8" s="28" t="n">
        <v>1</v>
      </c>
      <c r="H8" s="30" t="n">
        <v>2</v>
      </c>
    </row>
    <row r="9" customFormat="false" ht="14.05" hidden="false" customHeight="false" outlineLevel="0" collapsed="false">
      <c r="A9" s="31" t="s">
        <v>18</v>
      </c>
      <c r="B9" s="32"/>
      <c r="C9" s="33"/>
      <c r="D9" s="34"/>
      <c r="E9" s="35" t="s">
        <v>19</v>
      </c>
      <c r="F9" s="36"/>
      <c r="G9" s="37"/>
      <c r="H9" s="38"/>
    </row>
    <row r="10" customFormat="false" ht="14.05" hidden="false" customHeight="false" outlineLevel="0" collapsed="false">
      <c r="A10" s="39" t="s">
        <v>20</v>
      </c>
      <c r="B10" s="40"/>
      <c r="C10" s="33"/>
      <c r="D10" s="34"/>
      <c r="E10" s="41" t="s">
        <v>21</v>
      </c>
      <c r="F10" s="42"/>
      <c r="G10" s="43"/>
      <c r="H10" s="44"/>
    </row>
    <row r="11" customFormat="false" ht="14.15" hidden="false" customHeight="false" outlineLevel="0" collapsed="false">
      <c r="A11" s="39" t="s">
        <v>22</v>
      </c>
      <c r="B11" s="45" t="s">
        <v>23</v>
      </c>
      <c r="C11" s="46"/>
      <c r="D11" s="46"/>
      <c r="E11" s="41" t="s">
        <v>24</v>
      </c>
      <c r="F11" s="47" t="s">
        <v>25</v>
      </c>
      <c r="G11" s="48" t="n">
        <v>30</v>
      </c>
      <c r="H11" s="48" t="n">
        <v>30</v>
      </c>
    </row>
    <row r="12" customFormat="false" ht="14.15" hidden="false" customHeight="false" outlineLevel="0" collapsed="false">
      <c r="A12" s="39" t="s">
        <v>26</v>
      </c>
      <c r="B12" s="45" t="s">
        <v>27</v>
      </c>
      <c r="C12" s="46" t="n">
        <v>104</v>
      </c>
      <c r="D12" s="46" t="n">
        <v>104</v>
      </c>
      <c r="E12" s="41" t="s">
        <v>28</v>
      </c>
      <c r="F12" s="47" t="s">
        <v>29</v>
      </c>
      <c r="G12" s="49"/>
      <c r="H12" s="49"/>
    </row>
    <row r="13" customFormat="false" ht="13.8" hidden="false" customHeight="false" outlineLevel="0" collapsed="false">
      <c r="A13" s="39" t="s">
        <v>30</v>
      </c>
      <c r="B13" s="45" t="s">
        <v>31</v>
      </c>
      <c r="C13" s="46" t="n">
        <v>2103</v>
      </c>
      <c r="D13" s="46" t="n">
        <v>2307</v>
      </c>
      <c r="E13" s="41" t="s">
        <v>32</v>
      </c>
      <c r="F13" s="47" t="s">
        <v>33</v>
      </c>
      <c r="G13" s="49"/>
      <c r="H13" s="49"/>
    </row>
    <row r="14" customFormat="false" ht="14.05" hidden="false" customHeight="false" outlineLevel="0" collapsed="false">
      <c r="A14" s="39" t="s">
        <v>34</v>
      </c>
      <c r="B14" s="45" t="s">
        <v>35</v>
      </c>
      <c r="C14" s="46"/>
      <c r="D14" s="46"/>
      <c r="E14" s="50" t="s">
        <v>36</v>
      </c>
      <c r="F14" s="47" t="s">
        <v>37</v>
      </c>
      <c r="G14" s="51"/>
      <c r="H14" s="51"/>
    </row>
    <row r="15" customFormat="false" ht="14.05" hidden="false" customHeight="false" outlineLevel="0" collapsed="false">
      <c r="A15" s="39" t="s">
        <v>38</v>
      </c>
      <c r="B15" s="45" t="s">
        <v>39</v>
      </c>
      <c r="C15" s="46"/>
      <c r="D15" s="46"/>
      <c r="E15" s="50" t="s">
        <v>40</v>
      </c>
      <c r="F15" s="47" t="s">
        <v>41</v>
      </c>
      <c r="G15" s="51"/>
      <c r="H15" s="51"/>
    </row>
    <row r="16" customFormat="false" ht="13.8" hidden="false" customHeight="false" outlineLevel="0" collapsed="false">
      <c r="A16" s="39" t="s">
        <v>42</v>
      </c>
      <c r="B16" s="52" t="s">
        <v>43</v>
      </c>
      <c r="C16" s="46" t="n">
        <v>7</v>
      </c>
      <c r="D16" s="46" t="n">
        <v>9</v>
      </c>
      <c r="E16" s="50" t="s">
        <v>44</v>
      </c>
      <c r="F16" s="47" t="s">
        <v>45</v>
      </c>
      <c r="G16" s="51"/>
      <c r="H16" s="51"/>
    </row>
    <row r="17" customFormat="false" ht="23.85" hidden="false" customHeight="false" outlineLevel="0" collapsed="false">
      <c r="A17" s="39" t="s">
        <v>46</v>
      </c>
      <c r="B17" s="45" t="s">
        <v>47</v>
      </c>
      <c r="C17" s="46"/>
      <c r="D17" s="46"/>
      <c r="E17" s="50" t="s">
        <v>48</v>
      </c>
      <c r="F17" s="53" t="s">
        <v>49</v>
      </c>
      <c r="G17" s="54" t="n">
        <f aca="false">G11+G14+G15+G16</f>
        <v>30</v>
      </c>
      <c r="H17" s="54" t="n">
        <f aca="false">H11+H14+H15+H16</f>
        <v>30</v>
      </c>
      <c r="I17" s="55"/>
      <c r="J17" s="55"/>
      <c r="K17" s="55"/>
      <c r="L17" s="55"/>
      <c r="M17" s="55"/>
      <c r="N17" s="55"/>
      <c r="O17" s="55"/>
      <c r="P17" s="55"/>
      <c r="Q17" s="55"/>
      <c r="R17" s="55"/>
    </row>
    <row r="18" customFormat="false" ht="14.05" hidden="false" customHeight="false" outlineLevel="0" collapsed="false">
      <c r="A18" s="39" t="s">
        <v>50</v>
      </c>
      <c r="B18" s="45" t="s">
        <v>51</v>
      </c>
      <c r="C18" s="46"/>
      <c r="D18" s="46"/>
      <c r="E18" s="41" t="s">
        <v>52</v>
      </c>
      <c r="F18" s="56"/>
      <c r="G18" s="57"/>
      <c r="H18" s="58"/>
    </row>
    <row r="19" customFormat="false" ht="14.15" hidden="false" customHeight="false" outlineLevel="0" collapsed="false">
      <c r="A19" s="39" t="s">
        <v>53</v>
      </c>
      <c r="B19" s="59" t="s">
        <v>54</v>
      </c>
      <c r="C19" s="60" t="n">
        <f aca="false">SUM(C11:C18)</f>
        <v>2214</v>
      </c>
      <c r="D19" s="60" t="n">
        <f aca="false">SUM(D11:D18)</f>
        <v>2420</v>
      </c>
      <c r="E19" s="41" t="s">
        <v>55</v>
      </c>
      <c r="F19" s="47" t="s">
        <v>56</v>
      </c>
      <c r="G19" s="48"/>
      <c r="H19" s="48"/>
      <c r="I19" s="55"/>
      <c r="J19" s="55"/>
      <c r="K19" s="55"/>
      <c r="L19" s="55"/>
      <c r="M19" s="55"/>
      <c r="N19" s="55"/>
      <c r="O19" s="55"/>
    </row>
    <row r="20" customFormat="false" ht="14.05" hidden="false" customHeight="false" outlineLevel="0" collapsed="false">
      <c r="A20" s="39" t="s">
        <v>57</v>
      </c>
      <c r="B20" s="59" t="s">
        <v>58</v>
      </c>
      <c r="C20" s="46"/>
      <c r="D20" s="46"/>
      <c r="E20" s="41" t="s">
        <v>59</v>
      </c>
      <c r="F20" s="47" t="s">
        <v>60</v>
      </c>
      <c r="G20" s="61"/>
      <c r="H20" s="61"/>
    </row>
    <row r="21" customFormat="false" ht="14.15" hidden="false" customHeight="false" outlineLevel="0" collapsed="false">
      <c r="A21" s="39" t="s">
        <v>61</v>
      </c>
      <c r="B21" s="62" t="s">
        <v>62</v>
      </c>
      <c r="C21" s="46"/>
      <c r="D21" s="46"/>
      <c r="E21" s="63" t="s">
        <v>63</v>
      </c>
      <c r="F21" s="47" t="s">
        <v>64</v>
      </c>
      <c r="G21" s="64" t="n">
        <f aca="false">SUM(G22:G24)</f>
        <v>0</v>
      </c>
      <c r="H21" s="64" t="n">
        <f aca="false">SUM(H22:H24)</f>
        <v>0</v>
      </c>
      <c r="I21" s="55"/>
      <c r="J21" s="55"/>
      <c r="K21" s="55"/>
      <c r="L21" s="55"/>
      <c r="M21" s="65"/>
      <c r="N21" s="55"/>
      <c r="O21" s="55"/>
      <c r="P21" s="55"/>
      <c r="Q21" s="55"/>
      <c r="R21" s="55"/>
    </row>
    <row r="22" customFormat="false" ht="14.05" hidden="false" customHeight="false" outlineLevel="0" collapsed="false">
      <c r="A22" s="39" t="s">
        <v>65</v>
      </c>
      <c r="B22" s="45"/>
      <c r="C22" s="66"/>
      <c r="D22" s="60"/>
      <c r="E22" s="50" t="s">
        <v>66</v>
      </c>
      <c r="F22" s="47" t="s">
        <v>67</v>
      </c>
      <c r="G22" s="48"/>
      <c r="H22" s="48"/>
    </row>
    <row r="23" customFormat="false" ht="14.05" hidden="false" customHeight="false" outlineLevel="0" collapsed="false">
      <c r="A23" s="39" t="s">
        <v>68</v>
      </c>
      <c r="B23" s="45" t="s">
        <v>69</v>
      </c>
      <c r="C23" s="46"/>
      <c r="D23" s="46"/>
      <c r="E23" s="67" t="s">
        <v>70</v>
      </c>
      <c r="F23" s="47" t="s">
        <v>71</v>
      </c>
      <c r="G23" s="48"/>
      <c r="H23" s="48"/>
      <c r="M23" s="68"/>
    </row>
    <row r="24" customFormat="false" ht="14.05" hidden="false" customHeight="false" outlineLevel="0" collapsed="false">
      <c r="A24" s="39" t="s">
        <v>72</v>
      </c>
      <c r="B24" s="45" t="s">
        <v>73</v>
      </c>
      <c r="C24" s="46"/>
      <c r="D24" s="46"/>
      <c r="E24" s="41" t="s">
        <v>74</v>
      </c>
      <c r="F24" s="47" t="s">
        <v>75</v>
      </c>
      <c r="G24" s="48"/>
      <c r="H24" s="48"/>
    </row>
    <row r="25" customFormat="false" ht="14.15" hidden="false" customHeight="false" outlineLevel="0" collapsed="false">
      <c r="A25" s="39" t="s">
        <v>76</v>
      </c>
      <c r="B25" s="45" t="s">
        <v>77</v>
      </c>
      <c r="C25" s="46"/>
      <c r="D25" s="46"/>
      <c r="E25" s="67" t="s">
        <v>78</v>
      </c>
      <c r="F25" s="53" t="s">
        <v>79</v>
      </c>
      <c r="G25" s="54" t="n">
        <f aca="false">G19+G20+G21</f>
        <v>0</v>
      </c>
      <c r="H25" s="54" t="n">
        <f aca="false">H19+H20+H21</f>
        <v>0</v>
      </c>
      <c r="I25" s="55"/>
      <c r="J25" s="55"/>
      <c r="K25" s="55"/>
      <c r="L25" s="55"/>
      <c r="M25" s="65"/>
      <c r="N25" s="55"/>
      <c r="O25" s="55"/>
      <c r="P25" s="55"/>
      <c r="Q25" s="55"/>
      <c r="R25" s="55"/>
    </row>
    <row r="26" customFormat="false" ht="14.05" hidden="false" customHeight="false" outlineLevel="0" collapsed="false">
      <c r="A26" s="39" t="s">
        <v>80</v>
      </c>
      <c r="B26" s="45" t="s">
        <v>81</v>
      </c>
      <c r="C26" s="46"/>
      <c r="D26" s="46"/>
      <c r="E26" s="41" t="s">
        <v>82</v>
      </c>
      <c r="F26" s="56"/>
      <c r="G26" s="57"/>
      <c r="H26" s="58"/>
    </row>
    <row r="27" customFormat="false" ht="14.15" hidden="false" customHeight="false" outlineLevel="0" collapsed="false">
      <c r="A27" s="39" t="s">
        <v>83</v>
      </c>
      <c r="B27" s="62" t="s">
        <v>84</v>
      </c>
      <c r="C27" s="60" t="n">
        <f aca="false">SUM(C23:C26)</f>
        <v>0</v>
      </c>
      <c r="D27" s="60" t="n">
        <f aca="false">SUM(D23:D26)</f>
        <v>0</v>
      </c>
      <c r="E27" s="67" t="s">
        <v>85</v>
      </c>
      <c r="F27" s="47" t="s">
        <v>86</v>
      </c>
      <c r="G27" s="54" t="n">
        <f aca="false">SUM(G28:G30)</f>
        <v>266</v>
      </c>
      <c r="H27" s="54" t="n">
        <f aca="false">SUM(H28:H30)</f>
        <v>185</v>
      </c>
      <c r="I27" s="55"/>
      <c r="J27" s="55"/>
      <c r="K27" s="55"/>
      <c r="L27" s="55"/>
      <c r="M27" s="65"/>
      <c r="N27" s="55"/>
      <c r="O27" s="55"/>
      <c r="P27" s="55"/>
      <c r="Q27" s="55"/>
      <c r="R27" s="55"/>
    </row>
    <row r="28" customFormat="false" ht="14.15" hidden="false" customHeight="false" outlineLevel="0" collapsed="false">
      <c r="A28" s="39"/>
      <c r="B28" s="45"/>
      <c r="C28" s="66"/>
      <c r="D28" s="60"/>
      <c r="E28" s="41" t="s">
        <v>87</v>
      </c>
      <c r="F28" s="47" t="s">
        <v>88</v>
      </c>
      <c r="G28" s="48" t="n">
        <v>266</v>
      </c>
      <c r="H28" s="48" t="n">
        <v>185</v>
      </c>
    </row>
    <row r="29" customFormat="false" ht="14.05" hidden="false" customHeight="false" outlineLevel="0" collapsed="false">
      <c r="A29" s="39" t="s">
        <v>89</v>
      </c>
      <c r="B29" s="45"/>
      <c r="C29" s="66"/>
      <c r="D29" s="60"/>
      <c r="E29" s="63" t="s">
        <v>90</v>
      </c>
      <c r="F29" s="47" t="s">
        <v>91</v>
      </c>
      <c r="G29" s="51"/>
      <c r="H29" s="51"/>
      <c r="M29" s="68"/>
    </row>
    <row r="30" customFormat="false" ht="14.05" hidden="false" customHeight="false" outlineLevel="0" collapsed="false">
      <c r="A30" s="39" t="s">
        <v>92</v>
      </c>
      <c r="B30" s="45" t="s">
        <v>93</v>
      </c>
      <c r="C30" s="46"/>
      <c r="D30" s="46"/>
      <c r="E30" s="41" t="s">
        <v>94</v>
      </c>
      <c r="F30" s="47" t="s">
        <v>95</v>
      </c>
      <c r="G30" s="61"/>
      <c r="H30" s="61"/>
    </row>
    <row r="31" customFormat="false" ht="13.8" hidden="false" customHeight="false" outlineLevel="0" collapsed="false">
      <c r="A31" s="39" t="s">
        <v>96</v>
      </c>
      <c r="B31" s="45" t="s">
        <v>97</v>
      </c>
      <c r="C31" s="69"/>
      <c r="D31" s="69"/>
      <c r="E31" s="67" t="s">
        <v>98</v>
      </c>
      <c r="F31" s="47" t="s">
        <v>99</v>
      </c>
      <c r="G31" s="48" t="n">
        <v>39</v>
      </c>
      <c r="H31" s="48" t="n">
        <v>81</v>
      </c>
      <c r="M31" s="68"/>
    </row>
    <row r="32" customFormat="false" ht="14.15" hidden="false" customHeight="false" outlineLevel="0" collapsed="false">
      <c r="A32" s="39" t="s">
        <v>100</v>
      </c>
      <c r="B32" s="62" t="s">
        <v>101</v>
      </c>
      <c r="C32" s="60" t="n">
        <f aca="false">C30+C31</f>
        <v>0</v>
      </c>
      <c r="D32" s="60" t="n">
        <f aca="false">D30+D31</f>
        <v>0</v>
      </c>
      <c r="E32" s="50" t="s">
        <v>102</v>
      </c>
      <c r="F32" s="47" t="s">
        <v>103</v>
      </c>
      <c r="G32" s="51"/>
      <c r="H32" s="51"/>
      <c r="I32" s="55"/>
      <c r="J32" s="55"/>
      <c r="K32" s="55"/>
      <c r="L32" s="55"/>
      <c r="M32" s="55"/>
      <c r="N32" s="55"/>
      <c r="O32" s="55"/>
    </row>
    <row r="33" customFormat="false" ht="14.15" hidden="false" customHeight="false" outlineLevel="0" collapsed="false">
      <c r="A33" s="39" t="s">
        <v>104</v>
      </c>
      <c r="B33" s="52"/>
      <c r="C33" s="66"/>
      <c r="D33" s="60"/>
      <c r="E33" s="67" t="s">
        <v>105</v>
      </c>
      <c r="F33" s="53" t="s">
        <v>106</v>
      </c>
      <c r="G33" s="54" t="n">
        <f aca="false">G27+G31+G32</f>
        <v>305</v>
      </c>
      <c r="H33" s="54" t="n">
        <f aca="false">H27+H31+H32</f>
        <v>266</v>
      </c>
      <c r="I33" s="55"/>
      <c r="J33" s="55"/>
      <c r="K33" s="55"/>
      <c r="L33" s="55"/>
      <c r="M33" s="55"/>
      <c r="N33" s="55"/>
      <c r="O33" s="55"/>
      <c r="P33" s="55"/>
      <c r="Q33" s="55"/>
      <c r="R33" s="55"/>
    </row>
    <row r="34" customFormat="false" ht="14.15" hidden="false" customHeight="false" outlineLevel="0" collapsed="false">
      <c r="A34" s="39" t="s">
        <v>107</v>
      </c>
      <c r="B34" s="52" t="s">
        <v>108</v>
      </c>
      <c r="C34" s="60" t="n">
        <f aca="false">SUM(C35:C38)</f>
        <v>0</v>
      </c>
      <c r="D34" s="60" t="n">
        <f aca="false">SUM(D35:D38)</f>
        <v>0</v>
      </c>
      <c r="E34" s="41"/>
      <c r="F34" s="70"/>
      <c r="G34" s="71"/>
      <c r="H34" s="72"/>
      <c r="I34" s="55"/>
      <c r="J34" s="55"/>
      <c r="K34" s="55"/>
      <c r="L34" s="55"/>
      <c r="M34" s="55"/>
      <c r="N34" s="55"/>
    </row>
    <row r="35" customFormat="false" ht="14.05" hidden="false" customHeight="false" outlineLevel="0" collapsed="false">
      <c r="A35" s="39" t="s">
        <v>109</v>
      </c>
      <c r="B35" s="45" t="s">
        <v>110</v>
      </c>
      <c r="C35" s="46"/>
      <c r="D35" s="46"/>
      <c r="E35" s="73"/>
      <c r="F35" s="74"/>
      <c r="G35" s="75"/>
      <c r="H35" s="76"/>
    </row>
    <row r="36" customFormat="false" ht="14.15" hidden="false" customHeight="false" outlineLevel="0" collapsed="false">
      <c r="A36" s="39" t="s">
        <v>111</v>
      </c>
      <c r="B36" s="45" t="s">
        <v>112</v>
      </c>
      <c r="C36" s="46"/>
      <c r="D36" s="46"/>
      <c r="E36" s="41" t="s">
        <v>113</v>
      </c>
      <c r="F36" s="77" t="s">
        <v>114</v>
      </c>
      <c r="G36" s="54" t="n">
        <f aca="false">G25+G17+G33</f>
        <v>335</v>
      </c>
      <c r="H36" s="54" t="n">
        <f aca="false">H25+H17+H33</f>
        <v>296</v>
      </c>
      <c r="I36" s="55"/>
      <c r="J36" s="55"/>
      <c r="K36" s="55"/>
      <c r="L36" s="55"/>
      <c r="M36" s="55"/>
      <c r="N36" s="55"/>
      <c r="O36" s="55"/>
      <c r="P36" s="55"/>
      <c r="Q36" s="55"/>
      <c r="R36" s="55"/>
    </row>
    <row r="37" customFormat="false" ht="14.05" hidden="false" customHeight="false" outlineLevel="0" collapsed="false">
      <c r="A37" s="39" t="s">
        <v>115</v>
      </c>
      <c r="B37" s="45" t="s">
        <v>116</v>
      </c>
      <c r="C37" s="46"/>
      <c r="D37" s="46"/>
      <c r="E37" s="41"/>
      <c r="F37" s="78"/>
      <c r="G37" s="71"/>
      <c r="H37" s="72"/>
      <c r="M37" s="68"/>
    </row>
    <row r="38" customFormat="false" ht="14.05" hidden="false" customHeight="false" outlineLevel="0" collapsed="false">
      <c r="A38" s="39" t="s">
        <v>117</v>
      </c>
      <c r="B38" s="45" t="s">
        <v>118</v>
      </c>
      <c r="C38" s="46"/>
      <c r="D38" s="46"/>
      <c r="E38" s="79"/>
      <c r="F38" s="74"/>
      <c r="G38" s="75"/>
      <c r="H38" s="76"/>
    </row>
    <row r="39" customFormat="false" ht="14.15" hidden="false" customHeight="false" outlineLevel="0" collapsed="false">
      <c r="A39" s="39" t="s">
        <v>119</v>
      </c>
      <c r="B39" s="80" t="s">
        <v>120</v>
      </c>
      <c r="C39" s="81" t="n">
        <f aca="false">C40+C41+C43</f>
        <v>0</v>
      </c>
      <c r="D39" s="81" t="n">
        <f aca="false">D40+D41+D43</f>
        <v>0</v>
      </c>
      <c r="E39" s="82" t="s">
        <v>121</v>
      </c>
      <c r="F39" s="77" t="s">
        <v>122</v>
      </c>
      <c r="G39" s="61"/>
      <c r="H39" s="61"/>
      <c r="I39" s="55"/>
      <c r="J39" s="55"/>
      <c r="K39" s="55"/>
      <c r="L39" s="55"/>
      <c r="M39" s="65"/>
      <c r="N39" s="55"/>
      <c r="O39" s="55"/>
    </row>
    <row r="40" customFormat="false" ht="14.05" hidden="false" customHeight="false" outlineLevel="0" collapsed="false">
      <c r="A40" s="39" t="s">
        <v>123</v>
      </c>
      <c r="B40" s="80" t="s">
        <v>124</v>
      </c>
      <c r="C40" s="46"/>
      <c r="D40" s="46"/>
      <c r="E40" s="50"/>
      <c r="F40" s="78"/>
      <c r="G40" s="71"/>
      <c r="H40" s="72"/>
    </row>
    <row r="41" customFormat="false" ht="14.05" hidden="false" customHeight="false" outlineLevel="0" collapsed="false">
      <c r="A41" s="39" t="s">
        <v>125</v>
      </c>
      <c r="B41" s="80" t="s">
        <v>126</v>
      </c>
      <c r="C41" s="46"/>
      <c r="D41" s="46"/>
      <c r="E41" s="82" t="s">
        <v>127</v>
      </c>
      <c r="F41" s="83"/>
      <c r="G41" s="84"/>
      <c r="H41" s="85"/>
    </row>
    <row r="42" customFormat="false" ht="14.05" hidden="false" customHeight="false" outlineLevel="0" collapsed="false">
      <c r="A42" s="39" t="s">
        <v>128</v>
      </c>
      <c r="B42" s="80" t="s">
        <v>129</v>
      </c>
      <c r="C42" s="86"/>
      <c r="D42" s="86"/>
      <c r="E42" s="41" t="s">
        <v>130</v>
      </c>
      <c r="F42" s="74"/>
      <c r="G42" s="75"/>
      <c r="H42" s="76"/>
    </row>
    <row r="43" customFormat="false" ht="23.85" hidden="false" customHeight="false" outlineLevel="0" collapsed="false">
      <c r="A43" s="39" t="s">
        <v>131</v>
      </c>
      <c r="B43" s="80" t="s">
        <v>132</v>
      </c>
      <c r="C43" s="46"/>
      <c r="D43" s="46"/>
      <c r="E43" s="50" t="s">
        <v>133</v>
      </c>
      <c r="F43" s="47" t="s">
        <v>134</v>
      </c>
      <c r="G43" s="48" t="n">
        <v>1962</v>
      </c>
      <c r="H43" s="48" t="n">
        <v>2148</v>
      </c>
      <c r="M43" s="68"/>
    </row>
    <row r="44" customFormat="false" ht="14.05" hidden="false" customHeight="false" outlineLevel="0" collapsed="false">
      <c r="A44" s="39" t="s">
        <v>135</v>
      </c>
      <c r="B44" s="80" t="s">
        <v>136</v>
      </c>
      <c r="C44" s="46"/>
      <c r="D44" s="46"/>
      <c r="E44" s="87" t="s">
        <v>137</v>
      </c>
      <c r="F44" s="47" t="s">
        <v>138</v>
      </c>
      <c r="G44" s="48"/>
      <c r="H44" s="48"/>
    </row>
    <row r="45" customFormat="false" ht="14.15" hidden="false" customHeight="false" outlineLevel="0" collapsed="false">
      <c r="A45" s="39" t="s">
        <v>139</v>
      </c>
      <c r="B45" s="59" t="s">
        <v>140</v>
      </c>
      <c r="C45" s="60" t="n">
        <f aca="false">C34+C39+C44</f>
        <v>0</v>
      </c>
      <c r="D45" s="60" t="n">
        <f aca="false">D34+D39+D44</f>
        <v>0</v>
      </c>
      <c r="E45" s="63" t="s">
        <v>141</v>
      </c>
      <c r="F45" s="47" t="s">
        <v>142</v>
      </c>
      <c r="G45" s="48"/>
      <c r="H45" s="48"/>
      <c r="I45" s="55"/>
      <c r="J45" s="55"/>
      <c r="K45" s="55"/>
      <c r="L45" s="55"/>
      <c r="M45" s="65"/>
      <c r="N45" s="55"/>
      <c r="O45" s="55"/>
    </row>
    <row r="46" customFormat="false" ht="14.05" hidden="false" customHeight="false" outlineLevel="0" collapsed="false">
      <c r="A46" s="39" t="s">
        <v>143</v>
      </c>
      <c r="B46" s="45"/>
      <c r="C46" s="66"/>
      <c r="D46" s="60"/>
      <c r="E46" s="41" t="s">
        <v>144</v>
      </c>
      <c r="F46" s="47" t="s">
        <v>145</v>
      </c>
      <c r="G46" s="48"/>
      <c r="H46" s="48"/>
    </row>
    <row r="47" customFormat="false" ht="14.05" hidden="false" customHeight="false" outlineLevel="0" collapsed="false">
      <c r="A47" s="39" t="s">
        <v>146</v>
      </c>
      <c r="B47" s="45" t="s">
        <v>147</v>
      </c>
      <c r="C47" s="46"/>
      <c r="D47" s="46"/>
      <c r="E47" s="63" t="s">
        <v>148</v>
      </c>
      <c r="F47" s="47" t="s">
        <v>149</v>
      </c>
      <c r="G47" s="48"/>
      <c r="H47" s="48"/>
      <c r="M47" s="68"/>
    </row>
    <row r="48" customFormat="false" ht="14.05" hidden="false" customHeight="false" outlineLevel="0" collapsed="false">
      <c r="A48" s="39" t="s">
        <v>150</v>
      </c>
      <c r="B48" s="52" t="s">
        <v>151</v>
      </c>
      <c r="C48" s="46"/>
      <c r="D48" s="46"/>
      <c r="E48" s="41" t="s">
        <v>152</v>
      </c>
      <c r="F48" s="47" t="s">
        <v>153</v>
      </c>
      <c r="G48" s="48"/>
      <c r="H48" s="48"/>
    </row>
    <row r="49" customFormat="false" ht="14.15" hidden="false" customHeight="false" outlineLevel="0" collapsed="false">
      <c r="A49" s="39" t="s">
        <v>154</v>
      </c>
      <c r="B49" s="45" t="s">
        <v>155</v>
      </c>
      <c r="C49" s="46"/>
      <c r="D49" s="46"/>
      <c r="E49" s="63" t="s">
        <v>53</v>
      </c>
      <c r="F49" s="53" t="s">
        <v>156</v>
      </c>
      <c r="G49" s="54" t="n">
        <f aca="false">SUM(G43:G48)</f>
        <v>1962</v>
      </c>
      <c r="H49" s="54" t="n">
        <f aca="false">SUM(H43:H48)</f>
        <v>2148</v>
      </c>
      <c r="I49" s="55"/>
      <c r="J49" s="55"/>
      <c r="K49" s="55"/>
      <c r="L49" s="55"/>
      <c r="M49" s="55"/>
      <c r="N49" s="55"/>
      <c r="O49" s="55"/>
      <c r="P49" s="55"/>
      <c r="Q49" s="55"/>
      <c r="R49" s="55"/>
    </row>
    <row r="50" customFormat="false" ht="14.05" hidden="false" customHeight="false" outlineLevel="0" collapsed="false">
      <c r="A50" s="39" t="s">
        <v>80</v>
      </c>
      <c r="B50" s="45" t="s">
        <v>157</v>
      </c>
      <c r="C50" s="46"/>
      <c r="D50" s="46"/>
      <c r="E50" s="41"/>
      <c r="F50" s="47"/>
      <c r="G50" s="66"/>
      <c r="H50" s="54"/>
    </row>
    <row r="51" customFormat="false" ht="14.15" hidden="false" customHeight="false" outlineLevel="0" collapsed="false">
      <c r="A51" s="39" t="s">
        <v>158</v>
      </c>
      <c r="B51" s="59" t="s">
        <v>159</v>
      </c>
      <c r="C51" s="60" t="n">
        <f aca="false">SUM(C47:C50)</f>
        <v>0</v>
      </c>
      <c r="D51" s="60" t="n">
        <f aca="false">SUM(D47:D50)</f>
        <v>0</v>
      </c>
      <c r="E51" s="63" t="s">
        <v>160</v>
      </c>
      <c r="F51" s="53" t="s">
        <v>161</v>
      </c>
      <c r="G51" s="48"/>
      <c r="H51" s="48"/>
      <c r="I51" s="55"/>
      <c r="J51" s="55"/>
      <c r="K51" s="55"/>
      <c r="L51" s="55"/>
      <c r="M51" s="55"/>
      <c r="N51" s="55"/>
      <c r="O51" s="55"/>
    </row>
    <row r="52" customFormat="false" ht="14.05" hidden="false" customHeight="false" outlineLevel="0" collapsed="false">
      <c r="A52" s="39" t="s">
        <v>5</v>
      </c>
      <c r="B52" s="59"/>
      <c r="C52" s="66"/>
      <c r="D52" s="60"/>
      <c r="E52" s="41" t="s">
        <v>162</v>
      </c>
      <c r="F52" s="53" t="s">
        <v>163</v>
      </c>
      <c r="G52" s="48"/>
      <c r="H52" s="48"/>
    </row>
    <row r="53" customFormat="false" ht="14.05" hidden="false" customHeight="false" outlineLevel="0" collapsed="false">
      <c r="A53" s="39" t="s">
        <v>164</v>
      </c>
      <c r="B53" s="59" t="s">
        <v>165</v>
      </c>
      <c r="C53" s="46"/>
      <c r="D53" s="46"/>
      <c r="E53" s="41" t="s">
        <v>166</v>
      </c>
      <c r="F53" s="53" t="s">
        <v>167</v>
      </c>
      <c r="G53" s="48"/>
      <c r="H53" s="48"/>
    </row>
    <row r="54" customFormat="false" ht="14.05" hidden="false" customHeight="false" outlineLevel="0" collapsed="false">
      <c r="A54" s="39" t="s">
        <v>168</v>
      </c>
      <c r="B54" s="59" t="s">
        <v>169</v>
      </c>
      <c r="C54" s="46"/>
      <c r="D54" s="46"/>
      <c r="E54" s="41" t="s">
        <v>170</v>
      </c>
      <c r="F54" s="53" t="s">
        <v>171</v>
      </c>
      <c r="G54" s="48"/>
      <c r="H54" s="48"/>
    </row>
    <row r="55" customFormat="false" ht="23.85" hidden="false" customHeight="false" outlineLevel="0" collapsed="false">
      <c r="A55" s="88" t="s">
        <v>172</v>
      </c>
      <c r="B55" s="89" t="s">
        <v>173</v>
      </c>
      <c r="C55" s="60" t="n">
        <f aca="false">C19+C20+C21+C27+C32+C45+C51+C53+C54</f>
        <v>2214</v>
      </c>
      <c r="D55" s="60" t="n">
        <f aca="false">D19+D20+D21+D27+D32+D45+D51+D53+D54</f>
        <v>2420</v>
      </c>
      <c r="E55" s="41" t="s">
        <v>174</v>
      </c>
      <c r="F55" s="77" t="s">
        <v>175</v>
      </c>
      <c r="G55" s="54" t="n">
        <f aca="false">G49+G51+G52+G53+G54</f>
        <v>1962</v>
      </c>
      <c r="H55" s="54" t="n">
        <f aca="false">H49+H51+H52+H53+H54</f>
        <v>2148</v>
      </c>
      <c r="I55" s="55"/>
      <c r="J55" s="55"/>
      <c r="K55" s="55"/>
      <c r="L55" s="55"/>
      <c r="M55" s="65"/>
      <c r="N55" s="55"/>
      <c r="O55" s="55"/>
      <c r="P55" s="55"/>
      <c r="Q55" s="55"/>
      <c r="R55" s="55"/>
    </row>
    <row r="56" customFormat="false" ht="14.05" hidden="false" customHeight="false" outlineLevel="0" collapsed="false">
      <c r="A56" s="90" t="s">
        <v>176</v>
      </c>
      <c r="B56" s="52"/>
      <c r="C56" s="66"/>
      <c r="D56" s="60"/>
      <c r="E56" s="41"/>
      <c r="F56" s="91"/>
      <c r="G56" s="66"/>
      <c r="H56" s="54"/>
    </row>
    <row r="57" customFormat="false" ht="14.05" hidden="false" customHeight="false" outlineLevel="0" collapsed="false">
      <c r="A57" s="39" t="s">
        <v>177</v>
      </c>
      <c r="B57" s="45"/>
      <c r="C57" s="66"/>
      <c r="D57" s="60"/>
      <c r="E57" s="92" t="s">
        <v>178</v>
      </c>
      <c r="F57" s="91"/>
      <c r="G57" s="66"/>
      <c r="H57" s="54"/>
      <c r="M57" s="68"/>
    </row>
    <row r="58" customFormat="false" ht="14.05" hidden="false" customHeight="false" outlineLevel="0" collapsed="false">
      <c r="A58" s="39" t="s">
        <v>179</v>
      </c>
      <c r="B58" s="45" t="s">
        <v>180</v>
      </c>
      <c r="C58" s="46"/>
      <c r="D58" s="46"/>
      <c r="E58" s="41" t="s">
        <v>130</v>
      </c>
      <c r="F58" s="93"/>
      <c r="G58" s="66"/>
      <c r="H58" s="54"/>
    </row>
    <row r="59" customFormat="false" ht="23.85" hidden="false" customHeight="false" outlineLevel="0" collapsed="false">
      <c r="A59" s="39" t="s">
        <v>181</v>
      </c>
      <c r="B59" s="45" t="s">
        <v>182</v>
      </c>
      <c r="C59" s="46"/>
      <c r="D59" s="46"/>
      <c r="E59" s="63" t="s">
        <v>183</v>
      </c>
      <c r="F59" s="47" t="s">
        <v>184</v>
      </c>
      <c r="G59" s="48"/>
      <c r="H59" s="48"/>
      <c r="M59" s="68"/>
    </row>
    <row r="60" customFormat="false" ht="14.05" hidden="false" customHeight="false" outlineLevel="0" collapsed="false">
      <c r="A60" s="39" t="s">
        <v>185</v>
      </c>
      <c r="B60" s="45" t="s">
        <v>186</v>
      </c>
      <c r="C60" s="46"/>
      <c r="D60" s="46"/>
      <c r="E60" s="41" t="s">
        <v>187</v>
      </c>
      <c r="F60" s="47" t="s">
        <v>188</v>
      </c>
      <c r="G60" s="48"/>
      <c r="H60" s="48"/>
    </row>
    <row r="61" customFormat="false" ht="14.15" hidden="false" customHeight="false" outlineLevel="0" collapsed="false">
      <c r="A61" s="39" t="s">
        <v>189</v>
      </c>
      <c r="B61" s="52" t="s">
        <v>190</v>
      </c>
      <c r="C61" s="46"/>
      <c r="D61" s="46"/>
      <c r="E61" s="50" t="s">
        <v>191</v>
      </c>
      <c r="F61" s="93" t="s">
        <v>192</v>
      </c>
      <c r="G61" s="54" t="n">
        <f aca="false">SUM(G62:G68)</f>
        <v>65</v>
      </c>
      <c r="H61" s="54" t="n">
        <f aca="false">SUM(H62:H68)</f>
        <v>5</v>
      </c>
      <c r="I61" s="55"/>
      <c r="J61" s="55"/>
      <c r="K61" s="55"/>
      <c r="L61" s="55"/>
      <c r="M61" s="65"/>
      <c r="N61" s="55"/>
      <c r="O61" s="55"/>
      <c r="P61" s="55"/>
      <c r="Q61" s="55"/>
      <c r="R61" s="55"/>
    </row>
    <row r="62" customFormat="false" ht="13.8" hidden="false" customHeight="false" outlineLevel="0" collapsed="false">
      <c r="A62" s="39" t="s">
        <v>193</v>
      </c>
      <c r="B62" s="52" t="s">
        <v>194</v>
      </c>
      <c r="C62" s="46"/>
      <c r="D62" s="46"/>
      <c r="E62" s="50" t="s">
        <v>195</v>
      </c>
      <c r="F62" s="47" t="s">
        <v>196</v>
      </c>
      <c r="G62" s="48" t="n">
        <v>3</v>
      </c>
      <c r="H62" s="48" t="n">
        <v>3</v>
      </c>
    </row>
    <row r="63" customFormat="false" ht="13.8" hidden="false" customHeight="false" outlineLevel="0" collapsed="false">
      <c r="A63" s="39" t="s">
        <v>197</v>
      </c>
      <c r="B63" s="45" t="s">
        <v>198</v>
      </c>
      <c r="C63" s="46"/>
      <c r="D63" s="46"/>
      <c r="E63" s="41" t="s">
        <v>199</v>
      </c>
      <c r="F63" s="47" t="s">
        <v>200</v>
      </c>
      <c r="G63" s="48" t="n">
        <v>62</v>
      </c>
      <c r="H63" s="48"/>
      <c r="M63" s="68"/>
    </row>
    <row r="64" customFormat="false" ht="13.8" hidden="false" customHeight="false" outlineLevel="0" collapsed="false">
      <c r="A64" s="39" t="s">
        <v>53</v>
      </c>
      <c r="B64" s="59" t="s">
        <v>201</v>
      </c>
      <c r="C64" s="60" t="n">
        <f aca="false">SUM(C58:C63)</f>
        <v>0</v>
      </c>
      <c r="D64" s="60" t="n">
        <f aca="false">SUM(D58:D63)</f>
        <v>0</v>
      </c>
      <c r="E64" s="41" t="s">
        <v>202</v>
      </c>
      <c r="F64" s="47" t="s">
        <v>203</v>
      </c>
      <c r="G64" s="48" t="n">
        <v>0</v>
      </c>
      <c r="H64" s="48" t="n">
        <v>1</v>
      </c>
      <c r="I64" s="55"/>
      <c r="J64" s="55"/>
      <c r="K64" s="55"/>
      <c r="L64" s="55"/>
      <c r="M64" s="55"/>
      <c r="N64" s="55"/>
      <c r="O64" s="55"/>
    </row>
    <row r="65" customFormat="false" ht="14.05" hidden="false" customHeight="false" outlineLevel="0" collapsed="false">
      <c r="A65" s="39"/>
      <c r="B65" s="59"/>
      <c r="C65" s="66"/>
      <c r="D65" s="60"/>
      <c r="E65" s="41" t="s">
        <v>204</v>
      </c>
      <c r="F65" s="47" t="s">
        <v>205</v>
      </c>
      <c r="G65" s="48"/>
      <c r="H65" s="48"/>
    </row>
    <row r="66" customFormat="false" ht="13.8" hidden="false" customHeight="false" outlineLevel="0" collapsed="false">
      <c r="A66" s="39" t="s">
        <v>206</v>
      </c>
      <c r="B66" s="45"/>
      <c r="C66" s="66"/>
      <c r="D66" s="60"/>
      <c r="E66" s="41" t="s">
        <v>207</v>
      </c>
      <c r="F66" s="47" t="s">
        <v>208</v>
      </c>
      <c r="G66" s="48" t="n">
        <v>0</v>
      </c>
      <c r="H66" s="48" t="n">
        <v>1</v>
      </c>
    </row>
    <row r="67" customFormat="false" ht="14.05" hidden="false" customHeight="false" outlineLevel="0" collapsed="false">
      <c r="A67" s="39" t="s">
        <v>209</v>
      </c>
      <c r="B67" s="45" t="s">
        <v>210</v>
      </c>
      <c r="C67" s="46"/>
      <c r="D67" s="46"/>
      <c r="E67" s="41" t="s">
        <v>211</v>
      </c>
      <c r="F67" s="47" t="s">
        <v>212</v>
      </c>
      <c r="G67" s="48"/>
      <c r="H67" s="48"/>
    </row>
    <row r="68" customFormat="false" ht="13.8" hidden="false" customHeight="false" outlineLevel="0" collapsed="false">
      <c r="A68" s="39" t="s">
        <v>213</v>
      </c>
      <c r="B68" s="45" t="s">
        <v>214</v>
      </c>
      <c r="C68" s="46" t="n">
        <v>131</v>
      </c>
      <c r="D68" s="46" t="n">
        <v>21</v>
      </c>
      <c r="E68" s="41" t="s">
        <v>215</v>
      </c>
      <c r="F68" s="47" t="s">
        <v>216</v>
      </c>
      <c r="G68" s="48"/>
      <c r="H68" s="48"/>
    </row>
    <row r="69" customFormat="false" ht="13.8" hidden="false" customHeight="false" outlineLevel="0" collapsed="false">
      <c r="A69" s="39" t="s">
        <v>217</v>
      </c>
      <c r="B69" s="45" t="s">
        <v>218</v>
      </c>
      <c r="C69" s="46"/>
      <c r="D69" s="46"/>
      <c r="E69" s="63" t="s">
        <v>80</v>
      </c>
      <c r="F69" s="47" t="s">
        <v>219</v>
      </c>
      <c r="G69" s="48"/>
      <c r="H69" s="48" t="n">
        <v>7</v>
      </c>
    </row>
    <row r="70" customFormat="false" ht="14.05" hidden="false" customHeight="false" outlineLevel="0" collapsed="false">
      <c r="A70" s="39" t="s">
        <v>220</v>
      </c>
      <c r="B70" s="45" t="s">
        <v>221</v>
      </c>
      <c r="C70" s="46"/>
      <c r="D70" s="46"/>
      <c r="E70" s="41" t="s">
        <v>222</v>
      </c>
      <c r="F70" s="47" t="s">
        <v>223</v>
      </c>
      <c r="G70" s="48"/>
      <c r="H70" s="48"/>
    </row>
    <row r="71" customFormat="false" ht="14.15" hidden="false" customHeight="false" outlineLevel="0" collapsed="false">
      <c r="A71" s="39" t="s">
        <v>224</v>
      </c>
      <c r="B71" s="45" t="s">
        <v>225</v>
      </c>
      <c r="C71" s="46"/>
      <c r="D71" s="46"/>
      <c r="E71" s="67" t="s">
        <v>48</v>
      </c>
      <c r="F71" s="94" t="s">
        <v>226</v>
      </c>
      <c r="G71" s="95" t="n">
        <f aca="false">G59+G60+G61+G69+G70</f>
        <v>65</v>
      </c>
      <c r="H71" s="95" t="n">
        <f aca="false">H59+H60+H61+H69+H70</f>
        <v>12</v>
      </c>
      <c r="I71" s="55"/>
      <c r="J71" s="55"/>
      <c r="K71" s="55"/>
      <c r="L71" s="55"/>
      <c r="M71" s="55"/>
      <c r="N71" s="55"/>
      <c r="O71" s="55"/>
      <c r="P71" s="55"/>
      <c r="Q71" s="55"/>
      <c r="R71" s="55"/>
    </row>
    <row r="72" customFormat="false" ht="13.8" hidden="false" customHeight="false" outlineLevel="0" collapsed="false">
      <c r="A72" s="39" t="s">
        <v>227</v>
      </c>
      <c r="B72" s="45" t="s">
        <v>228</v>
      </c>
      <c r="C72" s="46" t="n">
        <v>16</v>
      </c>
      <c r="D72" s="46" t="n">
        <v>4</v>
      </c>
      <c r="E72" s="50"/>
      <c r="F72" s="96"/>
      <c r="G72" s="97"/>
      <c r="H72" s="98"/>
    </row>
    <row r="73" customFormat="false" ht="14.05" hidden="false" customHeight="false" outlineLevel="0" collapsed="false">
      <c r="A73" s="39" t="s">
        <v>229</v>
      </c>
      <c r="B73" s="45" t="s">
        <v>230</v>
      </c>
      <c r="C73" s="46"/>
      <c r="D73" s="46"/>
      <c r="E73" s="99"/>
      <c r="F73" s="100"/>
      <c r="G73" s="101"/>
      <c r="H73" s="102"/>
    </row>
    <row r="74" customFormat="false" ht="14.05" hidden="false" customHeight="false" outlineLevel="0" collapsed="false">
      <c r="A74" s="39" t="s">
        <v>231</v>
      </c>
      <c r="B74" s="45" t="s">
        <v>232</v>
      </c>
      <c r="C74" s="46"/>
      <c r="D74" s="46"/>
      <c r="E74" s="41" t="s">
        <v>233</v>
      </c>
      <c r="F74" s="103" t="s">
        <v>234</v>
      </c>
      <c r="G74" s="48"/>
      <c r="H74" s="48"/>
    </row>
    <row r="75" customFormat="false" ht="14.15" hidden="false" customHeight="false" outlineLevel="0" collapsed="false">
      <c r="A75" s="39" t="s">
        <v>78</v>
      </c>
      <c r="B75" s="59" t="s">
        <v>235</v>
      </c>
      <c r="C75" s="60" t="n">
        <f aca="false">SUM(C67:C74)</f>
        <v>147</v>
      </c>
      <c r="D75" s="60" t="n">
        <f aca="false">SUM(D67:D74)</f>
        <v>25</v>
      </c>
      <c r="E75" s="63" t="s">
        <v>162</v>
      </c>
      <c r="F75" s="53" t="s">
        <v>236</v>
      </c>
      <c r="G75" s="48"/>
      <c r="H75" s="48"/>
      <c r="I75" s="55"/>
      <c r="J75" s="55"/>
      <c r="K75" s="55"/>
      <c r="L75" s="55"/>
      <c r="M75" s="55"/>
      <c r="N75" s="55"/>
      <c r="O75" s="55"/>
    </row>
    <row r="76" customFormat="false" ht="14.05" hidden="false" customHeight="false" outlineLevel="0" collapsed="false">
      <c r="A76" s="39"/>
      <c r="B76" s="45"/>
      <c r="C76" s="66"/>
      <c r="D76" s="60"/>
      <c r="E76" s="41" t="s">
        <v>237</v>
      </c>
      <c r="F76" s="53" t="s">
        <v>238</v>
      </c>
      <c r="G76" s="48"/>
      <c r="H76" s="48"/>
    </row>
    <row r="77" customFormat="false" ht="14.05" hidden="false" customHeight="false" outlineLevel="0" collapsed="false">
      <c r="A77" s="39" t="s">
        <v>239</v>
      </c>
      <c r="B77" s="45"/>
      <c r="C77" s="66"/>
      <c r="D77" s="60"/>
      <c r="E77" s="41"/>
      <c r="F77" s="104"/>
      <c r="G77" s="105"/>
      <c r="H77" s="106"/>
      <c r="M77" s="68"/>
    </row>
    <row r="78" customFormat="false" ht="23.85" hidden="false" customHeight="false" outlineLevel="0" collapsed="false">
      <c r="A78" s="39" t="s">
        <v>240</v>
      </c>
      <c r="B78" s="45" t="s">
        <v>241</v>
      </c>
      <c r="C78" s="60" t="n">
        <f aca="false">SUM(C79:C81)</f>
        <v>0</v>
      </c>
      <c r="D78" s="60" t="n">
        <f aca="false">SUM(D79:D81)</f>
        <v>0</v>
      </c>
      <c r="E78" s="41"/>
      <c r="F78" s="105"/>
      <c r="G78" s="105"/>
      <c r="H78" s="106"/>
      <c r="I78" s="55"/>
      <c r="J78" s="55"/>
      <c r="K78" s="55"/>
      <c r="L78" s="55"/>
      <c r="M78" s="55"/>
      <c r="N78" s="55"/>
    </row>
    <row r="79" customFormat="false" ht="14.15" hidden="false" customHeight="false" outlineLevel="0" collapsed="false">
      <c r="A79" s="39" t="s">
        <v>242</v>
      </c>
      <c r="B79" s="45" t="s">
        <v>243</v>
      </c>
      <c r="C79" s="46"/>
      <c r="D79" s="46"/>
      <c r="E79" s="63" t="s">
        <v>244</v>
      </c>
      <c r="F79" s="77" t="s">
        <v>245</v>
      </c>
      <c r="G79" s="107" t="n">
        <f aca="false">G71+G74+G75+G76</f>
        <v>65</v>
      </c>
      <c r="H79" s="107" t="n">
        <f aca="false">H71+H74+H75+H76</f>
        <v>12</v>
      </c>
      <c r="I79" s="55"/>
      <c r="J79" s="55"/>
      <c r="K79" s="55"/>
      <c r="L79" s="55"/>
      <c r="M79" s="55"/>
      <c r="N79" s="55"/>
      <c r="O79" s="55"/>
      <c r="P79" s="55"/>
      <c r="Q79" s="55"/>
      <c r="R79" s="55"/>
    </row>
    <row r="80" customFormat="false" ht="14.05" hidden="false" customHeight="false" outlineLevel="0" collapsed="false">
      <c r="A80" s="39" t="s">
        <v>246</v>
      </c>
      <c r="B80" s="45" t="s">
        <v>247</v>
      </c>
      <c r="C80" s="46"/>
      <c r="D80" s="46"/>
      <c r="E80" s="41"/>
      <c r="F80" s="108"/>
      <c r="G80" s="109"/>
      <c r="H80" s="110"/>
    </row>
    <row r="81" customFormat="false" ht="14.05" hidden="false" customHeight="false" outlineLevel="0" collapsed="false">
      <c r="A81" s="39" t="s">
        <v>248</v>
      </c>
      <c r="B81" s="45" t="s">
        <v>249</v>
      </c>
      <c r="C81" s="46"/>
      <c r="D81" s="46"/>
      <c r="E81" s="99"/>
      <c r="F81" s="109"/>
      <c r="G81" s="109"/>
      <c r="H81" s="110"/>
    </row>
    <row r="82" customFormat="false" ht="14.05" hidden="false" customHeight="false" outlineLevel="0" collapsed="false">
      <c r="A82" s="39" t="s">
        <v>250</v>
      </c>
      <c r="B82" s="45" t="s">
        <v>251</v>
      </c>
      <c r="C82" s="46"/>
      <c r="D82" s="46"/>
      <c r="E82" s="79"/>
      <c r="F82" s="109"/>
      <c r="G82" s="109"/>
      <c r="H82" s="110"/>
    </row>
    <row r="83" customFormat="false" ht="14.05" hidden="false" customHeight="false" outlineLevel="0" collapsed="false">
      <c r="A83" s="39" t="s">
        <v>135</v>
      </c>
      <c r="B83" s="45" t="s">
        <v>252</v>
      </c>
      <c r="C83" s="46"/>
      <c r="D83" s="46"/>
      <c r="E83" s="99"/>
      <c r="F83" s="109"/>
      <c r="G83" s="109"/>
      <c r="H83" s="110"/>
    </row>
    <row r="84" customFormat="false" ht="14.15" hidden="false" customHeight="false" outlineLevel="0" collapsed="false">
      <c r="A84" s="39" t="s">
        <v>253</v>
      </c>
      <c r="B84" s="59" t="s">
        <v>254</v>
      </c>
      <c r="C84" s="60" t="n">
        <f aca="false">C83+C82+C78</f>
        <v>0</v>
      </c>
      <c r="D84" s="60" t="n">
        <f aca="false">D83+D82+D78</f>
        <v>0</v>
      </c>
      <c r="E84" s="79"/>
      <c r="F84" s="109"/>
      <c r="G84" s="109"/>
      <c r="H84" s="110"/>
      <c r="I84" s="55"/>
      <c r="J84" s="55"/>
      <c r="K84" s="55"/>
      <c r="L84" s="55"/>
      <c r="M84" s="55"/>
      <c r="N84" s="55"/>
    </row>
    <row r="85" customFormat="false" ht="14.05" hidden="false" customHeight="false" outlineLevel="0" collapsed="false">
      <c r="A85" s="39"/>
      <c r="B85" s="59"/>
      <c r="C85" s="66"/>
      <c r="D85" s="60"/>
      <c r="E85" s="99"/>
      <c r="F85" s="109"/>
      <c r="G85" s="109"/>
      <c r="H85" s="110"/>
      <c r="M85" s="68"/>
    </row>
    <row r="86" customFormat="false" ht="14.05" hidden="false" customHeight="false" outlineLevel="0" collapsed="false">
      <c r="A86" s="39" t="s">
        <v>255</v>
      </c>
      <c r="B86" s="45"/>
      <c r="C86" s="66"/>
      <c r="D86" s="60"/>
      <c r="E86" s="79"/>
      <c r="F86" s="109"/>
      <c r="G86" s="109"/>
      <c r="H86" s="110"/>
    </row>
    <row r="87" customFormat="false" ht="14.05" hidden="false" customHeight="false" outlineLevel="0" collapsed="false">
      <c r="A87" s="39" t="s">
        <v>256</v>
      </c>
      <c r="B87" s="45" t="s">
        <v>257</v>
      </c>
      <c r="C87" s="46"/>
      <c r="D87" s="46"/>
      <c r="E87" s="99"/>
      <c r="F87" s="109"/>
      <c r="G87" s="109"/>
      <c r="H87" s="110"/>
      <c r="M87" s="68"/>
    </row>
    <row r="88" customFormat="false" ht="13.8" hidden="false" customHeight="false" outlineLevel="0" collapsed="false">
      <c r="A88" s="39" t="s">
        <v>258</v>
      </c>
      <c r="B88" s="45" t="s">
        <v>259</v>
      </c>
      <c r="C88" s="46" t="n">
        <v>1</v>
      </c>
      <c r="D88" s="46" t="n">
        <v>11</v>
      </c>
      <c r="E88" s="79"/>
      <c r="F88" s="109"/>
      <c r="G88" s="109"/>
      <c r="H88" s="110"/>
    </row>
    <row r="89" customFormat="false" ht="14.05" hidden="false" customHeight="false" outlineLevel="0" collapsed="false">
      <c r="A89" s="39" t="s">
        <v>260</v>
      </c>
      <c r="B89" s="45" t="s">
        <v>261</v>
      </c>
      <c r="C89" s="46"/>
      <c r="D89" s="46"/>
      <c r="E89" s="79"/>
      <c r="F89" s="109"/>
      <c r="G89" s="109"/>
      <c r="H89" s="110"/>
      <c r="M89" s="68"/>
    </row>
    <row r="90" customFormat="false" ht="14.05" hidden="false" customHeight="false" outlineLevel="0" collapsed="false">
      <c r="A90" s="39" t="s">
        <v>262</v>
      </c>
      <c r="B90" s="45" t="s">
        <v>263</v>
      </c>
      <c r="C90" s="46"/>
      <c r="D90" s="46"/>
      <c r="E90" s="79"/>
      <c r="F90" s="109"/>
      <c r="G90" s="109"/>
      <c r="H90" s="110"/>
    </row>
    <row r="91" customFormat="false" ht="14.15" hidden="false" customHeight="false" outlineLevel="0" collapsed="false">
      <c r="A91" s="39" t="s">
        <v>264</v>
      </c>
      <c r="B91" s="59" t="s">
        <v>265</v>
      </c>
      <c r="C91" s="60" t="n">
        <f aca="false">SUM(C87:C90)</f>
        <v>1</v>
      </c>
      <c r="D91" s="60" t="n">
        <f aca="false">SUM(D87:D90)</f>
        <v>11</v>
      </c>
      <c r="E91" s="79"/>
      <c r="F91" s="109"/>
      <c r="G91" s="109"/>
      <c r="H91" s="110"/>
      <c r="I91" s="55"/>
      <c r="J91" s="55"/>
      <c r="K91" s="55"/>
      <c r="L91" s="55"/>
      <c r="M91" s="65"/>
      <c r="N91" s="55"/>
    </row>
    <row r="92" customFormat="false" ht="14.05" hidden="false" customHeight="false" outlineLevel="0" collapsed="false">
      <c r="A92" s="39" t="s">
        <v>266</v>
      </c>
      <c r="B92" s="59" t="s">
        <v>267</v>
      </c>
      <c r="C92" s="46"/>
      <c r="D92" s="46"/>
      <c r="E92" s="79"/>
      <c r="F92" s="109"/>
      <c r="G92" s="109"/>
      <c r="H92" s="110"/>
    </row>
    <row r="93" customFormat="false" ht="14.15" hidden="false" customHeight="false" outlineLevel="0" collapsed="false">
      <c r="A93" s="39" t="s">
        <v>268</v>
      </c>
      <c r="B93" s="111" t="s">
        <v>269</v>
      </c>
      <c r="C93" s="60" t="n">
        <f aca="false">C64+C75+C84+C91+C92</f>
        <v>148</v>
      </c>
      <c r="D93" s="60" t="n">
        <f aca="false">D64+D75+D84+D91+D92</f>
        <v>36</v>
      </c>
      <c r="E93" s="99"/>
      <c r="F93" s="109"/>
      <c r="G93" s="109"/>
      <c r="H93" s="110"/>
      <c r="I93" s="55"/>
      <c r="J93" s="55"/>
      <c r="K93" s="55"/>
      <c r="L93" s="55"/>
      <c r="M93" s="65"/>
      <c r="N93" s="55"/>
    </row>
    <row r="94" customFormat="false" ht="23.85" hidden="false" customHeight="false" outlineLevel="0" collapsed="false">
      <c r="A94" s="112" t="s">
        <v>270</v>
      </c>
      <c r="B94" s="113" t="s">
        <v>271</v>
      </c>
      <c r="C94" s="114" t="n">
        <f aca="false">C93+C55</f>
        <v>2362</v>
      </c>
      <c r="D94" s="114" t="n">
        <f aca="false">D93+D55</f>
        <v>2456</v>
      </c>
      <c r="E94" s="115" t="s">
        <v>272</v>
      </c>
      <c r="F94" s="116" t="s">
        <v>273</v>
      </c>
      <c r="G94" s="117" t="n">
        <f aca="false">G36+G39+G55+G79</f>
        <v>2362</v>
      </c>
      <c r="H94" s="117" t="n">
        <f aca="false">H36+H39+H55+H79</f>
        <v>2456</v>
      </c>
      <c r="I94" s="55"/>
      <c r="J94" s="55"/>
      <c r="K94" s="55"/>
      <c r="L94" s="55"/>
      <c r="M94" s="55"/>
      <c r="N94" s="55"/>
      <c r="O94" s="55"/>
      <c r="P94" s="55"/>
      <c r="Q94" s="55"/>
      <c r="R94" s="55"/>
    </row>
    <row r="95" customFormat="false" ht="14.05" hidden="false" customHeight="false" outlineLevel="0" collapsed="false">
      <c r="A95" s="118"/>
      <c r="B95" s="119"/>
      <c r="C95" s="118"/>
      <c r="D95" s="118"/>
      <c r="E95" s="120"/>
      <c r="F95" s="121"/>
      <c r="G95" s="122"/>
      <c r="H95" s="123"/>
      <c r="M95" s="68"/>
    </row>
    <row r="96" customFormat="false" ht="14.05" hidden="false" customHeight="false" outlineLevel="0" collapsed="false">
      <c r="A96" s="124" t="s">
        <v>274</v>
      </c>
      <c r="B96" s="125"/>
      <c r="C96" s="13"/>
      <c r="D96" s="13"/>
      <c r="E96" s="126"/>
      <c r="F96" s="8"/>
      <c r="G96" s="9"/>
      <c r="H96" s="10"/>
      <c r="M96" s="68"/>
    </row>
    <row r="97" customFormat="false" ht="14.05" hidden="false" customHeight="false" outlineLevel="0" collapsed="false">
      <c r="A97" s="124"/>
      <c r="B97" s="125"/>
      <c r="C97" s="13"/>
      <c r="D97" s="13"/>
      <c r="E97" s="126"/>
      <c r="F97" s="8"/>
      <c r="G97" s="9"/>
      <c r="H97" s="10"/>
      <c r="M97" s="68"/>
    </row>
    <row r="98" customFormat="false" ht="15" hidden="false" customHeight="true" outlineLevel="0" collapsed="false">
      <c r="A98" s="127" t="s">
        <v>275</v>
      </c>
      <c r="B98" s="125"/>
      <c r="C98" s="5" t="s">
        <v>276</v>
      </c>
      <c r="D98" s="5"/>
      <c r="E98" s="5"/>
      <c r="F98" s="8"/>
      <c r="G98" s="9"/>
      <c r="H98" s="10"/>
      <c r="M98" s="68"/>
    </row>
    <row r="99" customFormat="false" ht="14.05" hidden="false" customHeight="false" outlineLevel="0" collapsed="false">
      <c r="C99" s="127"/>
      <c r="D99" s="128"/>
      <c r="E99" s="127"/>
      <c r="F99" s="8"/>
      <c r="G99" s="9"/>
      <c r="H99" s="10"/>
    </row>
    <row r="100" customFormat="false" ht="15" hidden="false" customHeight="true" outlineLevel="0" collapsed="false">
      <c r="A100" s="129"/>
      <c r="B100" s="129"/>
      <c r="C100" s="5" t="s">
        <v>277</v>
      </c>
      <c r="D100" s="5"/>
      <c r="E100" s="5"/>
    </row>
  </sheetData>
  <sheetProtection sheet="true" objects="true" scenarios="true"/>
  <mergeCells count="5">
    <mergeCell ref="A4:D4"/>
    <mergeCell ref="F4:G4"/>
    <mergeCell ref="A5:D5"/>
    <mergeCell ref="C98:E98"/>
    <mergeCell ref="C100:E100"/>
  </mergeCells>
  <dataValidations count="4">
    <dataValidation allowBlank="true" error="Стойността в клетката може да съдържа само положително число.&#10;&#10;За да коригирате натиснете Retry. За да се откажете натиснете Cancel." errorTitle="Невалиден формат" operator="between" showDropDown="false" showErrorMessage="true" showInputMessage="false" sqref="C11:D17 G11:H13 C18:D18 G19:H19 C20:D21 G22:H24 C23:D26 G28:H28 C30:D30 G31:H31 C35:D38 C40:D44 G43:H48 C47:D50 G51:H54 C53:D54 C58:D63 G59:H60 G62:H70 C67:D74 G74:H76 C79:D83 C87:D90 C92:D92" type="decimal">
      <formula1>0</formula1>
      <formula2>1E+016</formula2>
    </dataValidation>
    <dataValidation allowBlank="true" error="Стойността в клетката може да съдържа само отрицателно число.&#10;&#10;За да коригирате натиснете Retry. За да се откажете натиснете Cancel." errorTitle="Невалиден формат" operator="between" showDropDown="false" showErrorMessage="true" showInputMessage="false" sqref="G14:H16 G29:H29 C31:D31 G32:H32" type="decimal">
      <formula1>-99999999999</formula1>
      <formula2>0</formula2>
    </dataValidation>
    <dataValidation allowBlank="true" error="Стойността в клетката може да съдържа само положително число.&#10;&#10;За да коригирате натиснете Retry. За да се откажете натиснете Cancel." errorTitle="Невалиден формат" operator="between" showDropDown="false" showErrorMessage="true" showInputMessage="false" sqref="G20:H20 G39:H39" type="decimal">
      <formula1>-999999999999990</formula1>
      <formula2>1E+016</formula2>
    </dataValidation>
    <dataValidation allowBlank="true" error="Стойността в клетката трябва да съдържа число.&#10;&#10;За да коригирате натиснете Retry. За да се откажете натиснете Cancel." errorTitle="Невалиден формат" operator="between" showDropDown="false" showErrorMessage="true" showInputMessage="false" sqref="G30:H30" type="decimal">
      <formula1>-1E+015</formula1>
      <formula2>999999999</formula2>
    </dataValidation>
  </dataValidations>
  <printOptions headings="false" gridLines="false" gridLinesSet="true" horizontalCentered="false" verticalCentered="false"/>
  <pageMargins left="0.240277777777778" right="0.240277777777778" top="0.379861111111111" bottom="0.379861111111111" header="0.170138888888889" footer="0.511805555555555"/>
  <pageSetup paperSize="9" scale="100" firstPageNumber="0" fitToWidth="1" fitToHeight="100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&amp;R&amp;"Times New Roman Cyr,Regular"&amp;9СПРАВКА ПО ОБРАЗЕЦ  № 1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50"/>
  <sheetViews>
    <sheetView windowProtection="false" showFormulas="false" showGridLines="true" showRowColHeaders="true" showZeros="true" rightToLeft="false" tabSelected="false" showOutlineSymbols="true" defaultGridColor="true" view="normal" topLeftCell="A25" colorId="64" zoomScale="143" zoomScaleNormal="143" zoomScalePageLayoutView="100" workbookViewId="0">
      <selection pane="topLeft" activeCell="F50" activeCellId="0" sqref="F50"/>
    </sheetView>
  </sheetViews>
  <sheetFormatPr defaultRowHeight="12.75"/>
  <cols>
    <col collapsed="false" hidden="false" max="1" min="1" style="130" width="48.1040462427746"/>
    <col collapsed="false" hidden="false" max="2" min="2" style="130" width="12.1329479768786"/>
    <col collapsed="false" hidden="false" max="3" min="3" style="131" width="12.9884393063584"/>
    <col collapsed="false" hidden="false" max="4" min="4" style="131" width="12.7052023121387"/>
    <col collapsed="false" hidden="false" max="5" min="5" style="130" width="37.2543352601156"/>
    <col collapsed="false" hidden="false" max="6" min="6" style="130" width="8.99421965317919"/>
    <col collapsed="false" hidden="false" max="7" min="7" style="131" width="11.7052023121387"/>
    <col collapsed="false" hidden="false" max="8" min="8" style="131" width="13.1329479768786"/>
    <col collapsed="false" hidden="false" max="257" min="9" style="131" width="9.27745664739885"/>
    <col collapsed="false" hidden="false" max="1025" min="258" style="0" width="9.27745664739885"/>
  </cols>
  <sheetData>
    <row r="1" customFormat="false" ht="12" hidden="false" customHeight="true" outlineLevel="0" collapsed="false">
      <c r="A1" s="132" t="s">
        <v>278</v>
      </c>
      <c r="B1" s="132"/>
      <c r="C1" s="132"/>
      <c r="D1" s="132"/>
      <c r="E1" s="132"/>
      <c r="F1" s="132"/>
      <c r="G1" s="133"/>
      <c r="H1" s="133"/>
    </row>
    <row r="2" customFormat="false" ht="15" hidden="false" customHeight="true" outlineLevel="0" collapsed="false">
      <c r="A2" s="134" t="s">
        <v>279</v>
      </c>
      <c r="B2" s="135" t="str">
        <f aca="false">'справка №1-БАЛАНС'!E3</f>
        <v>ДЕСТ СОЛАР ЕНЕРДЖИ ЕООД</v>
      </c>
      <c r="C2" s="135"/>
      <c r="D2" s="135"/>
      <c r="E2" s="135"/>
      <c r="F2" s="136" t="s">
        <v>3</v>
      </c>
      <c r="G2" s="136"/>
      <c r="H2" s="137" t="n">
        <f aca="false">'справка №1-БАЛАНС'!H3</f>
        <v>201188347</v>
      </c>
    </row>
    <row r="3" customFormat="false" ht="15" hidden="false" customHeight="true" outlineLevel="0" collapsed="false">
      <c r="A3" s="134" t="s">
        <v>280</v>
      </c>
      <c r="B3" s="135" t="str">
        <f aca="false">'справка №1-БАЛАНС'!E4</f>
        <v> </v>
      </c>
      <c r="C3" s="135"/>
      <c r="D3" s="135"/>
      <c r="E3" s="135"/>
      <c r="F3" s="138" t="s">
        <v>6</v>
      </c>
      <c r="G3" s="139"/>
      <c r="H3" s="139" t="str">
        <f aca="false">'справка №1-БАЛАНС'!H4</f>
        <v> </v>
      </c>
    </row>
    <row r="4" customFormat="false" ht="17.25" hidden="false" customHeight="true" outlineLevel="0" collapsed="false">
      <c r="A4" s="134" t="s">
        <v>281</v>
      </c>
      <c r="B4" s="140" t="str">
        <f aca="false">'справка №1-БАЛАНС'!E5</f>
        <v> </v>
      </c>
      <c r="C4" s="140"/>
      <c r="D4" s="140"/>
      <c r="E4" s="141"/>
      <c r="F4" s="142"/>
      <c r="G4" s="133"/>
      <c r="H4" s="143" t="s">
        <v>282</v>
      </c>
    </row>
    <row r="5" customFormat="false" ht="23.85" hidden="false" customHeight="false" outlineLevel="0" collapsed="false">
      <c r="A5" s="144" t="s">
        <v>283</v>
      </c>
      <c r="B5" s="145" t="s">
        <v>10</v>
      </c>
      <c r="C5" s="144" t="s">
        <v>11</v>
      </c>
      <c r="D5" s="146" t="s">
        <v>15</v>
      </c>
      <c r="E5" s="144" t="s">
        <v>284</v>
      </c>
      <c r="F5" s="145" t="s">
        <v>10</v>
      </c>
      <c r="G5" s="144" t="s">
        <v>11</v>
      </c>
      <c r="H5" s="144" t="s">
        <v>15</v>
      </c>
    </row>
    <row r="6" customFormat="false" ht="12.85" hidden="false" customHeight="false" outlineLevel="0" collapsed="false">
      <c r="A6" s="147" t="s">
        <v>16</v>
      </c>
      <c r="B6" s="147" t="s">
        <v>17</v>
      </c>
      <c r="C6" s="147" t="n">
        <v>1</v>
      </c>
      <c r="D6" s="147" t="n">
        <v>2</v>
      </c>
      <c r="E6" s="147" t="s">
        <v>16</v>
      </c>
      <c r="F6" s="144" t="s">
        <v>17</v>
      </c>
      <c r="G6" s="144" t="n">
        <v>1</v>
      </c>
      <c r="H6" s="144" t="n">
        <v>2</v>
      </c>
    </row>
    <row r="7" customFormat="false" ht="12.85" hidden="false" customHeight="false" outlineLevel="0" collapsed="false">
      <c r="A7" s="148" t="s">
        <v>285</v>
      </c>
      <c r="B7" s="148"/>
      <c r="C7" s="149"/>
      <c r="D7" s="149"/>
      <c r="E7" s="148" t="s">
        <v>286</v>
      </c>
      <c r="F7" s="150"/>
      <c r="G7" s="151"/>
      <c r="H7" s="151"/>
    </row>
    <row r="8" customFormat="false" ht="12.85" hidden="false" customHeight="false" outlineLevel="0" collapsed="false">
      <c r="A8" s="152" t="s">
        <v>287</v>
      </c>
      <c r="B8" s="152"/>
      <c r="C8" s="153"/>
      <c r="D8" s="154"/>
      <c r="E8" s="152" t="s">
        <v>288</v>
      </c>
      <c r="F8" s="150"/>
      <c r="G8" s="151"/>
      <c r="H8" s="151"/>
    </row>
    <row r="9" customFormat="false" ht="12.85" hidden="false" customHeight="false" outlineLevel="0" collapsed="false">
      <c r="A9" s="155" t="s">
        <v>289</v>
      </c>
      <c r="B9" s="156" t="s">
        <v>290</v>
      </c>
      <c r="C9" s="157"/>
      <c r="D9" s="157"/>
      <c r="E9" s="155" t="s">
        <v>291</v>
      </c>
      <c r="F9" s="158" t="s">
        <v>292</v>
      </c>
      <c r="G9" s="159"/>
      <c r="H9" s="159"/>
    </row>
    <row r="10" customFormat="false" ht="12.85" hidden="false" customHeight="false" outlineLevel="0" collapsed="false">
      <c r="A10" s="155" t="s">
        <v>293</v>
      </c>
      <c r="B10" s="156" t="s">
        <v>294</v>
      </c>
      <c r="C10" s="157" t="n">
        <v>90</v>
      </c>
      <c r="D10" s="157" t="n">
        <v>79</v>
      </c>
      <c r="E10" s="155" t="s">
        <v>295</v>
      </c>
      <c r="F10" s="158" t="s">
        <v>296</v>
      </c>
      <c r="G10" s="159"/>
      <c r="H10" s="159"/>
    </row>
    <row r="11" customFormat="false" ht="12.85" hidden="false" customHeight="false" outlineLevel="0" collapsed="false">
      <c r="A11" s="155" t="s">
        <v>297</v>
      </c>
      <c r="B11" s="156" t="s">
        <v>298</v>
      </c>
      <c r="C11" s="157" t="n">
        <v>206</v>
      </c>
      <c r="D11" s="157" t="n">
        <v>204</v>
      </c>
      <c r="E11" s="160" t="s">
        <v>299</v>
      </c>
      <c r="F11" s="158" t="s">
        <v>300</v>
      </c>
      <c r="G11" s="159"/>
      <c r="H11" s="159"/>
    </row>
    <row r="12" customFormat="false" ht="12.8" hidden="false" customHeight="false" outlineLevel="0" collapsed="false">
      <c r="A12" s="155" t="s">
        <v>301</v>
      </c>
      <c r="B12" s="156" t="s">
        <v>302</v>
      </c>
      <c r="C12" s="157" t="n">
        <v>7</v>
      </c>
      <c r="D12" s="157" t="n">
        <v>8</v>
      </c>
      <c r="E12" s="160" t="s">
        <v>80</v>
      </c>
      <c r="F12" s="158" t="s">
        <v>303</v>
      </c>
      <c r="G12" s="159" t="n">
        <v>389</v>
      </c>
      <c r="H12" s="159" t="n">
        <v>534</v>
      </c>
    </row>
    <row r="13" customFormat="false" ht="12.8" hidden="false" customHeight="false" outlineLevel="0" collapsed="false">
      <c r="A13" s="155" t="s">
        <v>304</v>
      </c>
      <c r="B13" s="156" t="s">
        <v>305</v>
      </c>
      <c r="C13" s="157" t="n">
        <v>1</v>
      </c>
      <c r="D13" s="157" t="n">
        <v>2</v>
      </c>
      <c r="E13" s="161" t="s">
        <v>53</v>
      </c>
      <c r="F13" s="162" t="s">
        <v>306</v>
      </c>
      <c r="G13" s="151" t="n">
        <f aca="false">SUM(G9:G12)</f>
        <v>389</v>
      </c>
      <c r="H13" s="151" t="n">
        <f aca="false">SUM(H9:H12)</f>
        <v>534</v>
      </c>
      <c r="I13" s="133"/>
      <c r="J13" s="133"/>
      <c r="K13" s="133"/>
      <c r="L13" s="133"/>
      <c r="M13" s="133"/>
      <c r="N13" s="133"/>
      <c r="O13" s="133"/>
      <c r="P13" s="133"/>
      <c r="Q13" s="133"/>
      <c r="R13" s="133"/>
    </row>
    <row r="14" customFormat="false" ht="23.85" hidden="false" customHeight="false" outlineLevel="0" collapsed="false">
      <c r="A14" s="155" t="s">
        <v>307</v>
      </c>
      <c r="B14" s="156" t="s">
        <v>308</v>
      </c>
      <c r="C14" s="157"/>
      <c r="D14" s="157"/>
      <c r="E14" s="160"/>
      <c r="F14" s="163"/>
      <c r="G14" s="164"/>
      <c r="H14" s="164"/>
    </row>
    <row r="15" customFormat="false" ht="23.85" hidden="false" customHeight="false" outlineLevel="0" collapsed="false">
      <c r="A15" s="155" t="s">
        <v>309</v>
      </c>
      <c r="B15" s="156" t="s">
        <v>310</v>
      </c>
      <c r="C15" s="165"/>
      <c r="D15" s="165"/>
      <c r="E15" s="152" t="s">
        <v>311</v>
      </c>
      <c r="F15" s="166" t="s">
        <v>312</v>
      </c>
      <c r="G15" s="159"/>
      <c r="H15" s="159"/>
    </row>
    <row r="16" customFormat="false" ht="12.85" hidden="false" customHeight="false" outlineLevel="0" collapsed="false">
      <c r="A16" s="155" t="s">
        <v>313</v>
      </c>
      <c r="B16" s="156" t="s">
        <v>314</v>
      </c>
      <c r="C16" s="165"/>
      <c r="D16" s="165"/>
      <c r="E16" s="155" t="s">
        <v>315</v>
      </c>
      <c r="F16" s="163" t="s">
        <v>316</v>
      </c>
      <c r="G16" s="167"/>
      <c r="H16" s="167"/>
    </row>
    <row r="17" customFormat="false" ht="12.85" hidden="false" customHeight="false" outlineLevel="0" collapsed="false">
      <c r="A17" s="168" t="s">
        <v>317</v>
      </c>
      <c r="B17" s="156" t="s">
        <v>318</v>
      </c>
      <c r="C17" s="169"/>
      <c r="D17" s="169"/>
      <c r="E17" s="152"/>
      <c r="F17" s="150"/>
      <c r="G17" s="164"/>
      <c r="H17" s="164"/>
    </row>
    <row r="18" customFormat="false" ht="12.85" hidden="false" customHeight="false" outlineLevel="0" collapsed="false">
      <c r="A18" s="168" t="s">
        <v>319</v>
      </c>
      <c r="B18" s="156" t="s">
        <v>320</v>
      </c>
      <c r="C18" s="169"/>
      <c r="D18" s="169"/>
      <c r="E18" s="152" t="s">
        <v>321</v>
      </c>
      <c r="F18" s="150"/>
      <c r="G18" s="164"/>
      <c r="H18" s="164"/>
    </row>
    <row r="19" customFormat="false" ht="12.85" hidden="false" customHeight="false" outlineLevel="0" collapsed="false">
      <c r="A19" s="161" t="s">
        <v>53</v>
      </c>
      <c r="B19" s="170" t="s">
        <v>322</v>
      </c>
      <c r="C19" s="171" t="n">
        <f aca="false">SUM(C9:C15)+C16</f>
        <v>304</v>
      </c>
      <c r="D19" s="171" t="n">
        <f aca="false">SUM(D9:D15)+D16</f>
        <v>293</v>
      </c>
      <c r="E19" s="150" t="s">
        <v>323</v>
      </c>
      <c r="F19" s="163" t="s">
        <v>324</v>
      </c>
      <c r="G19" s="159"/>
      <c r="H19" s="159"/>
      <c r="I19" s="133"/>
      <c r="J19" s="133"/>
      <c r="K19" s="133"/>
      <c r="L19" s="133"/>
      <c r="M19" s="133"/>
      <c r="N19" s="133"/>
      <c r="O19" s="133"/>
    </row>
    <row r="20" customFormat="false" ht="12.85" hidden="false" customHeight="false" outlineLevel="0" collapsed="false">
      <c r="A20" s="152"/>
      <c r="B20" s="156"/>
      <c r="C20" s="172"/>
      <c r="D20" s="172"/>
      <c r="E20" s="168" t="s">
        <v>325</v>
      </c>
      <c r="F20" s="163" t="s">
        <v>326</v>
      </c>
      <c r="G20" s="159"/>
      <c r="H20" s="159"/>
    </row>
    <row r="21" customFormat="false" ht="23.85" hidden="false" customHeight="false" outlineLevel="0" collapsed="false">
      <c r="A21" s="152" t="s">
        <v>327</v>
      </c>
      <c r="B21" s="173"/>
      <c r="C21" s="172"/>
      <c r="D21" s="172"/>
      <c r="E21" s="155" t="s">
        <v>328</v>
      </c>
      <c r="F21" s="163" t="s">
        <v>329</v>
      </c>
      <c r="G21" s="159"/>
      <c r="H21" s="159"/>
    </row>
    <row r="22" customFormat="false" ht="22.35" hidden="false" customHeight="false" outlineLevel="0" collapsed="false">
      <c r="A22" s="150" t="s">
        <v>330</v>
      </c>
      <c r="B22" s="173" t="s">
        <v>331</v>
      </c>
      <c r="C22" s="157" t="n">
        <v>46</v>
      </c>
      <c r="D22" s="157" t="n">
        <v>72</v>
      </c>
      <c r="E22" s="150" t="s">
        <v>332</v>
      </c>
      <c r="F22" s="163" t="s">
        <v>333</v>
      </c>
      <c r="G22" s="159"/>
      <c r="H22" s="159"/>
    </row>
    <row r="23" customFormat="false" ht="23.85" hidden="false" customHeight="false" outlineLevel="0" collapsed="false">
      <c r="A23" s="155" t="s">
        <v>334</v>
      </c>
      <c r="B23" s="173" t="s">
        <v>335</v>
      </c>
      <c r="C23" s="157"/>
      <c r="D23" s="157"/>
      <c r="E23" s="155" t="s">
        <v>336</v>
      </c>
      <c r="F23" s="163" t="s">
        <v>337</v>
      </c>
      <c r="G23" s="159"/>
      <c r="H23" s="159"/>
    </row>
    <row r="24" customFormat="false" ht="12.85" hidden="false" customHeight="false" outlineLevel="0" collapsed="false">
      <c r="A24" s="155" t="s">
        <v>338</v>
      </c>
      <c r="B24" s="173" t="s">
        <v>339</v>
      </c>
      <c r="C24" s="157"/>
      <c r="D24" s="157"/>
      <c r="E24" s="161" t="s">
        <v>105</v>
      </c>
      <c r="F24" s="166" t="s">
        <v>340</v>
      </c>
      <c r="G24" s="151" t="n">
        <f aca="false">SUM(G19:G23)</f>
        <v>0</v>
      </c>
      <c r="H24" s="151" t="n">
        <f aca="false">SUM(H19:H23)</f>
        <v>0</v>
      </c>
      <c r="I24" s="133"/>
      <c r="J24" s="133"/>
      <c r="K24" s="133"/>
      <c r="L24" s="133"/>
      <c r="M24" s="133"/>
      <c r="N24" s="133"/>
      <c r="O24" s="133"/>
      <c r="P24" s="133"/>
      <c r="Q24" s="133"/>
      <c r="R24" s="133"/>
    </row>
    <row r="25" customFormat="false" ht="12.85" hidden="false" customHeight="false" outlineLevel="0" collapsed="false">
      <c r="A25" s="155" t="s">
        <v>80</v>
      </c>
      <c r="B25" s="173" t="s">
        <v>341</v>
      </c>
      <c r="C25" s="157"/>
      <c r="D25" s="157"/>
      <c r="E25" s="168"/>
      <c r="F25" s="150"/>
      <c r="G25" s="164"/>
      <c r="H25" s="164"/>
    </row>
    <row r="26" customFormat="false" ht="12.85" hidden="false" customHeight="false" outlineLevel="0" collapsed="false">
      <c r="A26" s="161" t="s">
        <v>78</v>
      </c>
      <c r="B26" s="174" t="s">
        <v>342</v>
      </c>
      <c r="C26" s="171" t="n">
        <f aca="false">SUM(C22:C25)</f>
        <v>46</v>
      </c>
      <c r="D26" s="171" t="n">
        <f aca="false">SUM(D22:D25)</f>
        <v>72</v>
      </c>
      <c r="E26" s="155"/>
      <c r="F26" s="150"/>
      <c r="G26" s="164"/>
      <c r="H26" s="164"/>
      <c r="I26" s="133"/>
      <c r="J26" s="133"/>
      <c r="K26" s="133"/>
      <c r="L26" s="133"/>
      <c r="M26" s="133"/>
      <c r="N26" s="133"/>
    </row>
    <row r="27" customFormat="false" ht="12.85" hidden="false" customHeight="false" outlineLevel="0" collapsed="false">
      <c r="A27" s="161"/>
      <c r="B27" s="174"/>
      <c r="C27" s="172"/>
      <c r="D27" s="172"/>
      <c r="E27" s="155"/>
      <c r="F27" s="150"/>
      <c r="G27" s="164"/>
      <c r="H27" s="164"/>
    </row>
    <row r="28" customFormat="false" ht="23.85" hidden="false" customHeight="false" outlineLevel="0" collapsed="false">
      <c r="A28" s="148" t="s">
        <v>343</v>
      </c>
      <c r="B28" s="145" t="s">
        <v>344</v>
      </c>
      <c r="C28" s="154" t="n">
        <f aca="false">C26+C19</f>
        <v>350</v>
      </c>
      <c r="D28" s="154" t="n">
        <f aca="false">D26+D19</f>
        <v>365</v>
      </c>
      <c r="E28" s="148" t="s">
        <v>345</v>
      </c>
      <c r="F28" s="166" t="s">
        <v>346</v>
      </c>
      <c r="G28" s="151" t="n">
        <f aca="false">G13+G15+G24</f>
        <v>389</v>
      </c>
      <c r="H28" s="151" t="n">
        <f aca="false">H13+H15+H24</f>
        <v>534</v>
      </c>
      <c r="I28" s="133"/>
      <c r="J28" s="133"/>
      <c r="K28" s="133"/>
      <c r="L28" s="133"/>
      <c r="M28" s="133"/>
      <c r="N28" s="133"/>
      <c r="O28" s="133"/>
      <c r="P28" s="133"/>
      <c r="Q28" s="133"/>
      <c r="R28" s="133"/>
    </row>
    <row r="29" customFormat="false" ht="12.85" hidden="false" customHeight="false" outlineLevel="0" collapsed="false">
      <c r="A29" s="148"/>
      <c r="B29" s="145"/>
      <c r="C29" s="172"/>
      <c r="D29" s="172"/>
      <c r="E29" s="148"/>
      <c r="F29" s="163"/>
      <c r="G29" s="164"/>
      <c r="H29" s="164"/>
    </row>
    <row r="30" customFormat="false" ht="12.85" hidden="false" customHeight="false" outlineLevel="0" collapsed="false">
      <c r="A30" s="148" t="s">
        <v>347</v>
      </c>
      <c r="B30" s="145" t="s">
        <v>348</v>
      </c>
      <c r="C30" s="154" t="n">
        <f aca="false">IF((G28-C28)&gt;0,G28-C28,0)</f>
        <v>39</v>
      </c>
      <c r="D30" s="154" t="n">
        <f aca="false">IF((H28-D28)&gt;0,H28-D28,0)</f>
        <v>169</v>
      </c>
      <c r="E30" s="148" t="s">
        <v>349</v>
      </c>
      <c r="F30" s="166" t="s">
        <v>350</v>
      </c>
      <c r="G30" s="175" t="n">
        <f aca="false">IF((C28-G28)&gt;0,C28-G28,0)</f>
        <v>0</v>
      </c>
      <c r="H30" s="175" t="n">
        <f aca="false">IF((D28-H28)&gt;0,D28-H28,0)</f>
        <v>0</v>
      </c>
      <c r="I30" s="133"/>
      <c r="J30" s="133"/>
      <c r="K30" s="133"/>
      <c r="L30" s="133"/>
      <c r="M30" s="133"/>
      <c r="N30" s="133"/>
      <c r="O30" s="133"/>
      <c r="P30" s="133"/>
      <c r="Q30" s="133"/>
      <c r="R30" s="133"/>
    </row>
    <row r="31" customFormat="false" ht="23.85" hidden="false" customHeight="false" outlineLevel="0" collapsed="false">
      <c r="A31" s="176" t="s">
        <v>351</v>
      </c>
      <c r="B31" s="174" t="s">
        <v>352</v>
      </c>
      <c r="C31" s="157"/>
      <c r="D31" s="157"/>
      <c r="E31" s="152" t="s">
        <v>353</v>
      </c>
      <c r="F31" s="163" t="s">
        <v>354</v>
      </c>
      <c r="G31" s="159"/>
      <c r="H31" s="159"/>
    </row>
    <row r="32" customFormat="false" ht="12.85" hidden="false" customHeight="false" outlineLevel="0" collapsed="false">
      <c r="A32" s="152" t="s">
        <v>355</v>
      </c>
      <c r="B32" s="177" t="s">
        <v>356</v>
      </c>
      <c r="C32" s="157"/>
      <c r="D32" s="157"/>
      <c r="E32" s="152" t="s">
        <v>357</v>
      </c>
      <c r="F32" s="163" t="s">
        <v>358</v>
      </c>
      <c r="G32" s="159"/>
      <c r="H32" s="159"/>
    </row>
    <row r="33" customFormat="false" ht="12.85" hidden="false" customHeight="false" outlineLevel="0" collapsed="false">
      <c r="A33" s="178" t="s">
        <v>359</v>
      </c>
      <c r="B33" s="174" t="s">
        <v>360</v>
      </c>
      <c r="C33" s="171" t="n">
        <f aca="false">C28-C31+C32</f>
        <v>350</v>
      </c>
      <c r="D33" s="171" t="n">
        <f aca="false">D28-D31+D32</f>
        <v>365</v>
      </c>
      <c r="E33" s="148" t="s">
        <v>361</v>
      </c>
      <c r="F33" s="166" t="s">
        <v>362</v>
      </c>
      <c r="G33" s="175" t="n">
        <f aca="false">G32-G31+G28</f>
        <v>389</v>
      </c>
      <c r="H33" s="175" t="n">
        <f aca="false">H32-H31+H28</f>
        <v>534</v>
      </c>
      <c r="I33" s="133"/>
      <c r="J33" s="133"/>
      <c r="K33" s="133"/>
      <c r="L33" s="133"/>
      <c r="M33" s="133"/>
      <c r="N33" s="133"/>
      <c r="O33" s="133"/>
      <c r="P33" s="133"/>
      <c r="Q33" s="133"/>
      <c r="R33" s="133"/>
    </row>
    <row r="34" customFormat="false" ht="12.85" hidden="false" customHeight="false" outlineLevel="0" collapsed="false">
      <c r="A34" s="178" t="s">
        <v>363</v>
      </c>
      <c r="B34" s="145" t="s">
        <v>364</v>
      </c>
      <c r="C34" s="154" t="n">
        <f aca="false">IF((G33-C33)&gt;0,G33-C33,0)</f>
        <v>39</v>
      </c>
      <c r="D34" s="154" t="n">
        <f aca="false">IF((H33-D33)&gt;0,H33-D33,0)</f>
        <v>169</v>
      </c>
      <c r="E34" s="178" t="s">
        <v>365</v>
      </c>
      <c r="F34" s="166" t="s">
        <v>366</v>
      </c>
      <c r="G34" s="151" t="n">
        <f aca="false">IF((C33-G33)&gt;0,C33-G33,0)</f>
        <v>0</v>
      </c>
      <c r="H34" s="151" t="n">
        <f aca="false">IF((D33-H33)&gt;0,D33-H33,0)</f>
        <v>0</v>
      </c>
      <c r="I34" s="133"/>
      <c r="J34" s="133"/>
      <c r="K34" s="133"/>
      <c r="L34" s="133"/>
      <c r="M34" s="133"/>
      <c r="N34" s="133"/>
      <c r="O34" s="133"/>
      <c r="P34" s="133"/>
      <c r="Q34" s="133"/>
      <c r="R34" s="133"/>
    </row>
    <row r="35" customFormat="false" ht="12.85" hidden="false" customHeight="false" outlineLevel="0" collapsed="false">
      <c r="A35" s="152" t="s">
        <v>367</v>
      </c>
      <c r="B35" s="174" t="s">
        <v>368</v>
      </c>
      <c r="C35" s="171" t="n">
        <f aca="false">C36+C37+C38</f>
        <v>0</v>
      </c>
      <c r="D35" s="171" t="n">
        <f aca="false">D36+D37+D38</f>
        <v>0</v>
      </c>
      <c r="E35" s="179"/>
      <c r="F35" s="150"/>
      <c r="G35" s="164"/>
      <c r="H35" s="164"/>
      <c r="I35" s="133"/>
      <c r="J35" s="133"/>
      <c r="K35" s="133"/>
      <c r="L35" s="133"/>
      <c r="M35" s="133"/>
      <c r="N35" s="133"/>
    </row>
    <row r="36" customFormat="false" ht="12.8" hidden="false" customHeight="false" outlineLevel="0" collapsed="false">
      <c r="A36" s="180" t="s">
        <v>369</v>
      </c>
      <c r="B36" s="173" t="s">
        <v>370</v>
      </c>
      <c r="C36" s="157"/>
      <c r="D36" s="157"/>
      <c r="E36" s="179"/>
      <c r="F36" s="150"/>
      <c r="G36" s="164"/>
      <c r="H36" s="164"/>
    </row>
    <row r="37" customFormat="false" ht="23.85" hidden="false" customHeight="false" outlineLevel="0" collapsed="false">
      <c r="A37" s="180" t="s">
        <v>371</v>
      </c>
      <c r="B37" s="181" t="s">
        <v>372</v>
      </c>
      <c r="C37" s="182"/>
      <c r="D37" s="182"/>
      <c r="E37" s="179"/>
      <c r="F37" s="163"/>
      <c r="G37" s="164"/>
      <c r="H37" s="164"/>
    </row>
    <row r="38" customFormat="false" ht="12.85" hidden="false" customHeight="false" outlineLevel="0" collapsed="false">
      <c r="A38" s="183" t="s">
        <v>373</v>
      </c>
      <c r="B38" s="181" t="s">
        <v>374</v>
      </c>
      <c r="C38" s="184"/>
      <c r="D38" s="184"/>
      <c r="E38" s="179"/>
      <c r="F38" s="163"/>
      <c r="G38" s="164"/>
      <c r="H38" s="164"/>
    </row>
    <row r="39" customFormat="false" ht="12" hidden="false" customHeight="true" outlineLevel="0" collapsed="false">
      <c r="A39" s="185" t="s">
        <v>375</v>
      </c>
      <c r="B39" s="186" t="s">
        <v>376</v>
      </c>
      <c r="C39" s="187" t="n">
        <f aca="false">+IF((G33-C33-C35)&gt;0,G33-C33-C35,0)</f>
        <v>39</v>
      </c>
      <c r="D39" s="187" t="n">
        <f aca="false">+IF((H33-D33-D35)&gt;0,H33-D33-D35,0)</f>
        <v>169</v>
      </c>
      <c r="E39" s="188" t="s">
        <v>377</v>
      </c>
      <c r="F39" s="189" t="s">
        <v>378</v>
      </c>
      <c r="G39" s="190" t="n">
        <f aca="false">IF(G34&gt;0,IF(C35+G34&lt;0,0,C35+G34),IF(C34-C35&lt;0,C35-C34,0))</f>
        <v>0</v>
      </c>
      <c r="H39" s="190" t="n">
        <f aca="false">IF(H34&gt;0,IF(D35+H34&lt;0,0,D35+H34),IF(D34-D35&lt;0,D35-D34,0))</f>
        <v>0</v>
      </c>
      <c r="I39" s="133"/>
      <c r="J39" s="133"/>
      <c r="K39" s="133"/>
      <c r="L39" s="133"/>
      <c r="M39" s="133"/>
      <c r="N39" s="133"/>
      <c r="O39" s="133"/>
      <c r="P39" s="133"/>
      <c r="Q39" s="133"/>
      <c r="R39" s="133"/>
    </row>
    <row r="40" customFormat="false" ht="12" hidden="false" customHeight="true" outlineLevel="0" collapsed="false">
      <c r="A40" s="148" t="s">
        <v>379</v>
      </c>
      <c r="B40" s="147" t="s">
        <v>380</v>
      </c>
      <c r="C40" s="191"/>
      <c r="D40" s="191"/>
      <c r="E40" s="148" t="s">
        <v>379</v>
      </c>
      <c r="F40" s="189" t="s">
        <v>381</v>
      </c>
      <c r="G40" s="159"/>
      <c r="H40" s="159"/>
    </row>
    <row r="41" customFormat="false" ht="12" hidden="false" customHeight="true" outlineLevel="0" collapsed="false">
      <c r="A41" s="148" t="s">
        <v>382</v>
      </c>
      <c r="B41" s="144" t="s">
        <v>383</v>
      </c>
      <c r="C41" s="149" t="n">
        <f aca="false">IF(G39=0,IF(C39-C40&gt;0,C39-C40+G40,0),IF(G39-G40&lt;0,G40-G39+C39,0))</f>
        <v>39</v>
      </c>
      <c r="D41" s="149" t="n">
        <f aca="false">IF(H39=0,IF(D39-D40&gt;0,D39-D40+H40,0),IF(H39-H40&lt;0,H40-H39+D39,0))</f>
        <v>169</v>
      </c>
      <c r="E41" s="148" t="s">
        <v>384</v>
      </c>
      <c r="F41" s="192" t="s">
        <v>385</v>
      </c>
      <c r="G41" s="149" t="n">
        <f aca="false">IF(C39=0,IF(G39-G40&gt;0,G39-G40+C40,0),IF(C39-C40&lt;0,C40-C39+G40,0))</f>
        <v>0</v>
      </c>
      <c r="H41" s="149" t="n">
        <f aca="false">IF(D39=0,IF(H39-H40&gt;0,H39-H40+D40,0),IF(D39-D40&lt;0,D40-D39+H40,0))</f>
        <v>0</v>
      </c>
      <c r="I41" s="133"/>
      <c r="J41" s="133"/>
      <c r="K41" s="133"/>
      <c r="L41" s="133"/>
      <c r="M41" s="133"/>
      <c r="N41" s="133"/>
      <c r="O41" s="133"/>
      <c r="P41" s="133"/>
      <c r="Q41" s="133"/>
      <c r="R41" s="133"/>
    </row>
    <row r="42" customFormat="false" ht="12.85" hidden="false" customHeight="false" outlineLevel="0" collapsed="false">
      <c r="A42" s="178" t="s">
        <v>386</v>
      </c>
      <c r="B42" s="144" t="s">
        <v>387</v>
      </c>
      <c r="C42" s="175" t="n">
        <f aca="false">C33+C35+C39</f>
        <v>389</v>
      </c>
      <c r="D42" s="175" t="n">
        <f aca="false">D33+D35+D39</f>
        <v>534</v>
      </c>
      <c r="E42" s="178" t="s">
        <v>388</v>
      </c>
      <c r="F42" s="186" t="s">
        <v>389</v>
      </c>
      <c r="G42" s="175" t="n">
        <f aca="false">G39+G33</f>
        <v>389</v>
      </c>
      <c r="H42" s="175" t="n">
        <f aca="false">H39+H33</f>
        <v>534</v>
      </c>
      <c r="I42" s="133"/>
      <c r="J42" s="133"/>
      <c r="K42" s="133"/>
      <c r="L42" s="133"/>
      <c r="M42" s="133"/>
      <c r="N42" s="133"/>
      <c r="O42" s="133"/>
      <c r="P42" s="133"/>
      <c r="Q42" s="133"/>
      <c r="R42" s="133"/>
    </row>
    <row r="43" customFormat="false" ht="12.85" hidden="false" customHeight="false" outlineLevel="0" collapsed="false">
      <c r="A43" s="141"/>
      <c r="B43" s="193"/>
      <c r="C43" s="194"/>
      <c r="D43" s="194"/>
      <c r="E43" s="195"/>
      <c r="F43" s="196"/>
      <c r="G43" s="194"/>
      <c r="H43" s="194"/>
    </row>
    <row r="44" customFormat="false" ht="12.85" hidden="false" customHeight="false" outlineLevel="0" collapsed="false">
      <c r="A44" s="141"/>
      <c r="B44" s="193"/>
      <c r="C44" s="194"/>
      <c r="D44" s="194"/>
      <c r="E44" s="195"/>
      <c r="F44" s="196"/>
      <c r="G44" s="194"/>
      <c r="H44" s="194"/>
    </row>
    <row r="45" customFormat="false" ht="12" hidden="false" customHeight="true" outlineLevel="0" collapsed="false">
      <c r="A45" s="197" t="s">
        <v>390</v>
      </c>
      <c r="B45" s="197"/>
      <c r="C45" s="197"/>
      <c r="D45" s="197"/>
      <c r="E45" s="197"/>
      <c r="F45" s="196"/>
      <c r="G45" s="194"/>
      <c r="H45" s="194"/>
    </row>
    <row r="46" customFormat="false" ht="12.85" hidden="false" customHeight="false" outlineLevel="0" collapsed="false">
      <c r="A46" s="141"/>
      <c r="B46" s="193"/>
      <c r="C46" s="194"/>
      <c r="D46" s="194"/>
      <c r="E46" s="195"/>
      <c r="F46" s="196"/>
      <c r="G46" s="194"/>
      <c r="H46" s="194"/>
    </row>
    <row r="47" customFormat="false" ht="12.85" hidden="false" customHeight="false" outlineLevel="0" collapsed="false">
      <c r="A47" s="141"/>
      <c r="B47" s="193"/>
      <c r="C47" s="194"/>
      <c r="D47" s="194"/>
      <c r="E47" s="195"/>
      <c r="F47" s="196"/>
      <c r="G47" s="194"/>
      <c r="H47" s="194"/>
    </row>
    <row r="48" customFormat="false" ht="12" hidden="false" customHeight="true" outlineLevel="0" collapsed="false">
      <c r="A48" s="198" t="s">
        <v>391</v>
      </c>
      <c r="B48" s="199" t="s">
        <v>392</v>
      </c>
      <c r="C48" s="199" t="s">
        <v>393</v>
      </c>
      <c r="D48" s="199"/>
      <c r="E48" s="199"/>
      <c r="F48" s="199"/>
      <c r="G48" s="199"/>
      <c r="H48" s="199"/>
      <c r="I48" s="133"/>
      <c r="J48" s="133"/>
      <c r="K48" s="133"/>
      <c r="L48" s="133"/>
      <c r="M48" s="133"/>
      <c r="N48" s="133"/>
      <c r="O48" s="133"/>
    </row>
    <row r="49" customFormat="false" ht="12.85" hidden="false" customHeight="false" outlineLevel="0" collapsed="false">
      <c r="A49" s="200"/>
      <c r="B49" s="201"/>
      <c r="C49" s="194"/>
      <c r="D49" s="194"/>
      <c r="E49" s="196"/>
      <c r="F49" s="196"/>
      <c r="G49" s="202"/>
      <c r="H49" s="202"/>
    </row>
    <row r="50" customFormat="false" ht="12.75" hidden="false" customHeight="true" outlineLevel="0" collapsed="false">
      <c r="A50" s="200"/>
      <c r="B50" s="201"/>
      <c r="C50" s="203" t="s">
        <v>277</v>
      </c>
      <c r="D50" s="203"/>
      <c r="E50" s="203"/>
      <c r="F50" s="204"/>
      <c r="G50" s="204"/>
      <c r="H50" s="204"/>
    </row>
  </sheetData>
  <sheetProtection sheet="true" objects="true" scenarios="true"/>
  <mergeCells count="8">
    <mergeCell ref="A1:F1"/>
    <mergeCell ref="B2:E2"/>
    <mergeCell ref="F2:G2"/>
    <mergeCell ref="B3:E3"/>
    <mergeCell ref="B4:D4"/>
    <mergeCell ref="A45:E45"/>
    <mergeCell ref="C48:E48"/>
    <mergeCell ref="C50:E50"/>
  </mergeCells>
  <dataValidations count="2">
    <dataValidation allowBlank="true" error="Стойността в клетката може да съдържа само положително число.&#10;&#10;За да коригирате натиснете Retry. За да се откажете натиснете Cancel." errorTitle="Невалиден формат" operator="between" showDropDown="false" showErrorMessage="true" showInputMessage="false" sqref="C9:D14 G9:H12 G15:H16 C17:D18 G19:H23 C22:D25 C31:D32 G31:H32 C36:D36 C38:D38 C40:D40 G40:H40" type="decimal">
      <formula1>0</formula1>
      <formula2>1E+016</formula2>
    </dataValidation>
    <dataValidation allowBlank="true" error="Стойността в клетката трябва да съдържа число.&#10;&#10;За да коригирате натиснете Retry. За да се откажете натиснете Cancel." errorTitle="Невалиден формат" operator="between" showDropDown="false" showErrorMessage="true" showInputMessage="false" sqref="C15:D16 C37:D37" type="decimal">
      <formula1>-1E+015</formula1>
      <formula2>999999999</formula2>
    </dataValidation>
  </dataValidations>
  <printOptions headings="false" gridLines="false" gridLinesSet="true" horizontalCentered="false" verticalCentered="false"/>
  <pageMargins left="0.315277777777778" right="0.236111111111111" top="0.984027777777778" bottom="0.984027777777778" header="0.511805555555555" footer="0.511805555555555"/>
  <pageSetup paperSize="9" scale="65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&amp;R&amp;"Times New Roman Cyr,Regular"&amp;9СПРАВКА ПО ОБРАЗЕЦ  № 2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52"/>
  <sheetViews>
    <sheetView windowProtection="false" showFormulas="false" showGridLines="true" showRowColHeaders="true" showZeros="true" rightToLeft="false" tabSelected="false" showOutlineSymbols="true" defaultGridColor="true" view="normal" topLeftCell="A25" colorId="64" zoomScale="143" zoomScaleNormal="143" zoomScalePageLayoutView="100" workbookViewId="0">
      <selection pane="topLeft" activeCell="D51" activeCellId="0" sqref="D51"/>
    </sheetView>
  </sheetViews>
  <sheetFormatPr defaultRowHeight="12"/>
  <cols>
    <col collapsed="false" hidden="false" max="1" min="1" style="205" width="69.8034682080925"/>
    <col collapsed="false" hidden="false" max="2" min="2" style="205" width="36.1156069364162"/>
    <col collapsed="false" hidden="false" max="3" min="3" style="206" width="22.1271676300578"/>
    <col collapsed="false" hidden="false" max="4" min="4" style="206" width="21.2658959537572"/>
    <col collapsed="false" hidden="false" max="5" min="5" style="205" width="10.1329479768786"/>
    <col collapsed="false" hidden="false" max="6" min="6" style="205" width="11.9884393063584"/>
    <col collapsed="false" hidden="false" max="257" min="7" style="205" width="9.27745664739885"/>
    <col collapsed="false" hidden="false" max="1025" min="258" style="0" width="9.27745664739885"/>
  </cols>
  <sheetData>
    <row r="1" customFormat="false" ht="12.85" hidden="false" customHeight="false" outlineLevel="0" collapsed="false">
      <c r="A1" s="207"/>
      <c r="B1" s="207"/>
      <c r="C1" s="208"/>
      <c r="D1" s="208"/>
    </row>
    <row r="2" customFormat="false" ht="12" hidden="false" customHeight="true" outlineLevel="0" collapsed="false">
      <c r="A2" s="209" t="s">
        <v>394</v>
      </c>
      <c r="B2" s="209"/>
      <c r="C2" s="209"/>
      <c r="D2" s="209"/>
      <c r="E2" s="209"/>
      <c r="F2" s="209"/>
    </row>
    <row r="3" customFormat="false" ht="15" hidden="false" customHeight="true" outlineLevel="0" collapsed="false">
      <c r="A3" s="210"/>
      <c r="B3" s="210"/>
      <c r="C3" s="211"/>
      <c r="D3" s="211"/>
      <c r="E3" s="212"/>
      <c r="F3" s="212"/>
    </row>
    <row r="4" customFormat="false" ht="15" hidden="false" customHeight="true" outlineLevel="0" collapsed="false">
      <c r="A4" s="213" t="s">
        <v>395</v>
      </c>
      <c r="B4" s="213" t="str">
        <f aca="false">'справка №1-БАЛАНС'!E3</f>
        <v>ДЕСТ СОЛАР ЕНЕРДЖИ ЕООД</v>
      </c>
      <c r="C4" s="214" t="s">
        <v>3</v>
      </c>
      <c r="D4" s="214" t="n">
        <f aca="false">'справка №1-БАЛАНС'!H3</f>
        <v>201188347</v>
      </c>
      <c r="E4" s="212"/>
      <c r="F4" s="212"/>
    </row>
    <row r="5" customFormat="false" ht="14.15" hidden="false" customHeight="false" outlineLevel="0" collapsed="false">
      <c r="A5" s="213" t="s">
        <v>280</v>
      </c>
      <c r="B5" s="213" t="str">
        <f aca="false">'справка №1-БАЛАНС'!E4</f>
        <v> </v>
      </c>
      <c r="C5" s="215" t="s">
        <v>6</v>
      </c>
      <c r="D5" s="214" t="str">
        <f aca="false">'справка №1-БАЛАНС'!H4</f>
        <v> </v>
      </c>
    </row>
    <row r="6" customFormat="false" ht="12" hidden="false" customHeight="true" outlineLevel="0" collapsed="false">
      <c r="A6" s="216" t="s">
        <v>281</v>
      </c>
      <c r="B6" s="217" t="str">
        <f aca="false">'справка №1-БАЛАНС'!E5</f>
        <v> </v>
      </c>
      <c r="C6" s="218"/>
      <c r="D6" s="219" t="s">
        <v>282</v>
      </c>
      <c r="F6" s="220"/>
    </row>
    <row r="7" customFormat="false" ht="33.75" hidden="false" customHeight="true" outlineLevel="0" collapsed="false">
      <c r="A7" s="221" t="s">
        <v>396</v>
      </c>
      <c r="B7" s="221" t="s">
        <v>10</v>
      </c>
      <c r="C7" s="222" t="s">
        <v>11</v>
      </c>
      <c r="D7" s="222" t="s">
        <v>15</v>
      </c>
      <c r="E7" s="223"/>
      <c r="F7" s="223"/>
    </row>
    <row r="8" customFormat="false" ht="12.85" hidden="false" customHeight="false" outlineLevel="0" collapsed="false">
      <c r="A8" s="221" t="s">
        <v>16</v>
      </c>
      <c r="B8" s="221" t="s">
        <v>17</v>
      </c>
      <c r="C8" s="224" t="n">
        <v>1</v>
      </c>
      <c r="D8" s="224" t="n">
        <v>2</v>
      </c>
      <c r="E8" s="223"/>
      <c r="F8" s="223"/>
    </row>
    <row r="9" customFormat="false" ht="12.85" hidden="false" customHeight="false" outlineLevel="0" collapsed="false">
      <c r="A9" s="225" t="s">
        <v>397</v>
      </c>
      <c r="B9" s="226"/>
      <c r="C9" s="227"/>
      <c r="D9" s="227"/>
      <c r="E9" s="228"/>
      <c r="F9" s="228"/>
    </row>
    <row r="10" customFormat="false" ht="12.8" hidden="false" customHeight="false" outlineLevel="0" collapsed="false">
      <c r="A10" s="229" t="s">
        <v>398</v>
      </c>
      <c r="B10" s="230" t="s">
        <v>399</v>
      </c>
      <c r="C10" s="231" t="n">
        <v>526</v>
      </c>
      <c r="D10" s="231" t="n">
        <v>683</v>
      </c>
      <c r="E10" s="228"/>
      <c r="F10" s="228"/>
    </row>
    <row r="11" customFormat="false" ht="12.8" hidden="false" customHeight="false" outlineLevel="0" collapsed="false">
      <c r="A11" s="229" t="s">
        <v>400</v>
      </c>
      <c r="B11" s="230" t="s">
        <v>401</v>
      </c>
      <c r="C11" s="231" t="n">
        <v>-524</v>
      </c>
      <c r="D11" s="231" t="n">
        <v>-121</v>
      </c>
      <c r="E11" s="232"/>
      <c r="F11" s="232"/>
      <c r="G11" s="233"/>
      <c r="H11" s="233"/>
      <c r="I11" s="233"/>
      <c r="J11" s="233"/>
      <c r="K11" s="233"/>
      <c r="L11" s="233"/>
      <c r="M11" s="233"/>
    </row>
    <row r="12" customFormat="false" ht="12.85" hidden="false" customHeight="false" outlineLevel="0" collapsed="false">
      <c r="A12" s="229" t="s">
        <v>402</v>
      </c>
      <c r="B12" s="230" t="s">
        <v>403</v>
      </c>
      <c r="C12" s="231"/>
      <c r="D12" s="231"/>
      <c r="E12" s="232"/>
      <c r="F12" s="232"/>
      <c r="G12" s="233"/>
      <c r="H12" s="233"/>
      <c r="I12" s="233"/>
      <c r="J12" s="233"/>
      <c r="K12" s="233"/>
      <c r="L12" s="233"/>
      <c r="M12" s="233"/>
    </row>
    <row r="13" customFormat="false" ht="12" hidden="false" customHeight="true" outlineLevel="0" collapsed="false">
      <c r="A13" s="229" t="s">
        <v>404</v>
      </c>
      <c r="B13" s="230" t="s">
        <v>405</v>
      </c>
      <c r="C13" s="231" t="n">
        <v>-9</v>
      </c>
      <c r="D13" s="231" t="n">
        <v>-13</v>
      </c>
      <c r="E13" s="232"/>
      <c r="F13" s="232"/>
      <c r="G13" s="233"/>
      <c r="H13" s="233"/>
      <c r="I13" s="233"/>
      <c r="J13" s="233"/>
      <c r="K13" s="233"/>
      <c r="L13" s="233"/>
      <c r="M13" s="233"/>
    </row>
    <row r="14" customFormat="false" ht="14.25" hidden="false" customHeight="true" outlineLevel="0" collapsed="false">
      <c r="A14" s="229" t="s">
        <v>406</v>
      </c>
      <c r="B14" s="230" t="s">
        <v>407</v>
      </c>
      <c r="C14" s="231" t="n">
        <v>-65</v>
      </c>
      <c r="D14" s="231" t="n">
        <v>-97</v>
      </c>
      <c r="E14" s="232"/>
      <c r="F14" s="232"/>
      <c r="G14" s="233"/>
      <c r="H14" s="233"/>
      <c r="I14" s="233"/>
      <c r="J14" s="233"/>
      <c r="K14" s="233"/>
      <c r="L14" s="233"/>
      <c r="M14" s="233"/>
    </row>
    <row r="15" customFormat="false" ht="12.8" hidden="false" customHeight="false" outlineLevel="0" collapsed="false">
      <c r="A15" s="234" t="s">
        <v>408</v>
      </c>
      <c r="B15" s="230" t="s">
        <v>409</v>
      </c>
      <c r="C15" s="231" t="n">
        <v>-2</v>
      </c>
      <c r="D15" s="231" t="n">
        <v>-12</v>
      </c>
      <c r="E15" s="232"/>
      <c r="F15" s="232"/>
      <c r="G15" s="233"/>
      <c r="H15" s="233"/>
      <c r="I15" s="233"/>
      <c r="J15" s="233"/>
      <c r="K15" s="233"/>
      <c r="L15" s="233"/>
      <c r="M15" s="233"/>
    </row>
    <row r="16" customFormat="false" ht="12.8" hidden="false" customHeight="false" outlineLevel="0" collapsed="false">
      <c r="A16" s="229" t="s">
        <v>410</v>
      </c>
      <c r="B16" s="230" t="s">
        <v>411</v>
      </c>
      <c r="C16" s="231"/>
      <c r="D16" s="231"/>
      <c r="E16" s="232"/>
      <c r="F16" s="232"/>
      <c r="G16" s="233"/>
      <c r="H16" s="233"/>
      <c r="I16" s="233"/>
      <c r="J16" s="233"/>
      <c r="K16" s="233"/>
      <c r="L16" s="233"/>
      <c r="M16" s="233"/>
    </row>
    <row r="17" customFormat="false" ht="12.8" hidden="false" customHeight="false" outlineLevel="0" collapsed="false">
      <c r="A17" s="229" t="s">
        <v>412</v>
      </c>
      <c r="B17" s="230" t="s">
        <v>413</v>
      </c>
      <c r="C17" s="231"/>
      <c r="D17" s="231"/>
      <c r="E17" s="232"/>
      <c r="F17" s="232"/>
      <c r="G17" s="233"/>
      <c r="H17" s="233"/>
      <c r="I17" s="233"/>
      <c r="J17" s="233"/>
      <c r="K17" s="233"/>
      <c r="L17" s="233"/>
      <c r="M17" s="233"/>
    </row>
    <row r="18" customFormat="false" ht="12.8" hidden="false" customHeight="false" outlineLevel="0" collapsed="false">
      <c r="A18" s="234" t="s">
        <v>414</v>
      </c>
      <c r="B18" s="235" t="s">
        <v>415</v>
      </c>
      <c r="C18" s="231"/>
      <c r="D18" s="231"/>
      <c r="E18" s="232"/>
      <c r="F18" s="232"/>
      <c r="G18" s="233"/>
      <c r="H18" s="233"/>
      <c r="I18" s="233"/>
      <c r="J18" s="233"/>
      <c r="K18" s="233"/>
      <c r="L18" s="233"/>
      <c r="M18" s="233"/>
    </row>
    <row r="19" customFormat="false" ht="12.8" hidden="false" customHeight="false" outlineLevel="0" collapsed="false">
      <c r="A19" s="229" t="s">
        <v>416</v>
      </c>
      <c r="B19" s="230" t="s">
        <v>417</v>
      </c>
      <c r="C19" s="231" t="n">
        <v>2</v>
      </c>
      <c r="D19" s="231" t="n">
        <v>-84</v>
      </c>
      <c r="E19" s="232"/>
      <c r="F19" s="232"/>
      <c r="G19" s="233"/>
      <c r="H19" s="233"/>
      <c r="I19" s="233"/>
      <c r="J19" s="233"/>
      <c r="K19" s="233"/>
      <c r="L19" s="233"/>
      <c r="M19" s="233"/>
    </row>
    <row r="20" customFormat="false" ht="12.85" hidden="false" customHeight="false" outlineLevel="0" collapsed="false">
      <c r="A20" s="236" t="s">
        <v>418</v>
      </c>
      <c r="B20" s="237" t="s">
        <v>419</v>
      </c>
      <c r="C20" s="227" t="n">
        <f aca="false">SUM(C10:C19)</f>
        <v>-72</v>
      </c>
      <c r="D20" s="227" t="n">
        <f aca="false">SUM(D10:D19)</f>
        <v>356</v>
      </c>
      <c r="E20" s="232"/>
      <c r="F20" s="232"/>
      <c r="G20" s="233"/>
      <c r="H20" s="233"/>
      <c r="I20" s="233"/>
      <c r="J20" s="233"/>
      <c r="K20" s="233"/>
      <c r="L20" s="233"/>
      <c r="M20" s="233"/>
    </row>
    <row r="21" customFormat="false" ht="12.85" hidden="false" customHeight="false" outlineLevel="0" collapsed="false">
      <c r="A21" s="225" t="s">
        <v>420</v>
      </c>
      <c r="B21" s="238"/>
      <c r="C21" s="239"/>
      <c r="D21" s="239"/>
      <c r="E21" s="232"/>
      <c r="F21" s="232"/>
      <c r="G21" s="233"/>
      <c r="H21" s="233"/>
      <c r="I21" s="233"/>
      <c r="J21" s="233"/>
      <c r="K21" s="233"/>
      <c r="L21" s="233"/>
      <c r="M21" s="233"/>
    </row>
    <row r="22" customFormat="false" ht="12.85" hidden="false" customHeight="false" outlineLevel="0" collapsed="false">
      <c r="A22" s="229" t="s">
        <v>421</v>
      </c>
      <c r="B22" s="230" t="s">
        <v>422</v>
      </c>
      <c r="C22" s="231"/>
      <c r="D22" s="231"/>
      <c r="E22" s="232"/>
      <c r="F22" s="232"/>
      <c r="G22" s="233"/>
      <c r="H22" s="233"/>
      <c r="I22" s="233"/>
      <c r="J22" s="233"/>
      <c r="K22" s="233"/>
      <c r="L22" s="233"/>
      <c r="M22" s="233"/>
    </row>
    <row r="23" customFormat="false" ht="12.85" hidden="false" customHeight="false" outlineLevel="0" collapsed="false">
      <c r="A23" s="229" t="s">
        <v>423</v>
      </c>
      <c r="B23" s="230" t="s">
        <v>424</v>
      </c>
      <c r="C23" s="231"/>
      <c r="D23" s="231"/>
      <c r="E23" s="232"/>
      <c r="F23" s="232"/>
      <c r="G23" s="233"/>
      <c r="H23" s="233"/>
      <c r="I23" s="233"/>
      <c r="J23" s="233"/>
      <c r="K23" s="233"/>
      <c r="L23" s="233"/>
      <c r="M23" s="233"/>
    </row>
    <row r="24" customFormat="false" ht="12.8" hidden="false" customHeight="false" outlineLevel="0" collapsed="false">
      <c r="A24" s="229" t="s">
        <v>425</v>
      </c>
      <c r="B24" s="230" t="s">
        <v>426</v>
      </c>
      <c r="C24" s="231"/>
      <c r="D24" s="231"/>
      <c r="E24" s="232"/>
      <c r="F24" s="232"/>
      <c r="G24" s="233"/>
      <c r="H24" s="233"/>
      <c r="I24" s="233"/>
      <c r="J24" s="233"/>
      <c r="K24" s="233"/>
      <c r="L24" s="233"/>
      <c r="M24" s="233"/>
    </row>
    <row r="25" customFormat="false" ht="13.5" hidden="false" customHeight="true" outlineLevel="0" collapsed="false">
      <c r="A25" s="229" t="s">
        <v>427</v>
      </c>
      <c r="B25" s="230" t="s">
        <v>428</v>
      </c>
      <c r="C25" s="231"/>
      <c r="D25" s="231"/>
      <c r="E25" s="232"/>
      <c r="F25" s="232"/>
      <c r="G25" s="233"/>
      <c r="H25" s="233"/>
      <c r="I25" s="233"/>
      <c r="J25" s="233"/>
      <c r="K25" s="233"/>
      <c r="L25" s="233"/>
      <c r="M25" s="233"/>
    </row>
    <row r="26" customFormat="false" ht="12.8" hidden="false" customHeight="false" outlineLevel="0" collapsed="false">
      <c r="A26" s="229" t="s">
        <v>429</v>
      </c>
      <c r="B26" s="230" t="s">
        <v>430</v>
      </c>
      <c r="C26" s="231"/>
      <c r="D26" s="231"/>
      <c r="E26" s="232"/>
      <c r="F26" s="232"/>
      <c r="G26" s="233"/>
      <c r="H26" s="233"/>
      <c r="I26" s="233"/>
      <c r="J26" s="233"/>
      <c r="K26" s="233"/>
      <c r="L26" s="233"/>
      <c r="M26" s="233"/>
    </row>
    <row r="27" customFormat="false" ht="12.8" hidden="false" customHeight="false" outlineLevel="0" collapsed="false">
      <c r="A27" s="229" t="s">
        <v>431</v>
      </c>
      <c r="B27" s="230" t="s">
        <v>432</v>
      </c>
      <c r="C27" s="231"/>
      <c r="D27" s="231"/>
      <c r="E27" s="232"/>
      <c r="F27" s="232"/>
      <c r="G27" s="233"/>
      <c r="H27" s="233"/>
      <c r="I27" s="233"/>
      <c r="J27" s="233"/>
      <c r="K27" s="233"/>
      <c r="L27" s="233"/>
      <c r="M27" s="233"/>
    </row>
    <row r="28" customFormat="false" ht="12.85" hidden="false" customHeight="false" outlineLevel="0" collapsed="false">
      <c r="A28" s="229" t="s">
        <v>433</v>
      </c>
      <c r="B28" s="230" t="s">
        <v>434</v>
      </c>
      <c r="C28" s="231"/>
      <c r="D28" s="231"/>
      <c r="E28" s="232"/>
      <c r="F28" s="232"/>
      <c r="G28" s="233"/>
      <c r="H28" s="233"/>
      <c r="I28" s="233"/>
      <c r="J28" s="233"/>
      <c r="K28" s="233"/>
      <c r="L28" s="233"/>
      <c r="M28" s="233"/>
    </row>
    <row r="29" customFormat="false" ht="12.85" hidden="false" customHeight="false" outlineLevel="0" collapsed="false">
      <c r="A29" s="229" t="s">
        <v>435</v>
      </c>
      <c r="B29" s="230" t="s">
        <v>436</v>
      </c>
      <c r="C29" s="231"/>
      <c r="D29" s="231"/>
      <c r="E29" s="232"/>
      <c r="F29" s="232"/>
      <c r="G29" s="233"/>
      <c r="H29" s="233"/>
      <c r="I29" s="233"/>
      <c r="J29" s="233"/>
      <c r="K29" s="233"/>
      <c r="L29" s="233"/>
      <c r="M29" s="233"/>
    </row>
    <row r="30" customFormat="false" ht="12.85" hidden="false" customHeight="false" outlineLevel="0" collapsed="false">
      <c r="A30" s="229" t="s">
        <v>414</v>
      </c>
      <c r="B30" s="230" t="s">
        <v>437</v>
      </c>
      <c r="C30" s="231"/>
      <c r="D30" s="231"/>
      <c r="E30" s="232"/>
      <c r="F30" s="232"/>
      <c r="G30" s="233"/>
      <c r="H30" s="233"/>
      <c r="I30" s="233"/>
      <c r="J30" s="233"/>
      <c r="K30" s="233"/>
      <c r="L30" s="233"/>
      <c r="M30" s="233"/>
    </row>
    <row r="31" customFormat="false" ht="12.85" hidden="false" customHeight="false" outlineLevel="0" collapsed="false">
      <c r="A31" s="229" t="s">
        <v>438</v>
      </c>
      <c r="B31" s="230" t="s">
        <v>439</v>
      </c>
      <c r="C31" s="231"/>
      <c r="D31" s="231"/>
      <c r="E31" s="232"/>
      <c r="F31" s="232"/>
      <c r="G31" s="233"/>
      <c r="H31" s="233"/>
      <c r="I31" s="233"/>
      <c r="J31" s="233"/>
      <c r="K31" s="233"/>
      <c r="L31" s="233"/>
      <c r="M31" s="233"/>
    </row>
    <row r="32" customFormat="false" ht="12.85" hidden="false" customHeight="false" outlineLevel="0" collapsed="false">
      <c r="A32" s="236" t="s">
        <v>440</v>
      </c>
      <c r="B32" s="237" t="s">
        <v>441</v>
      </c>
      <c r="C32" s="227" t="n">
        <f aca="false">SUM(C22:C31)</f>
        <v>0</v>
      </c>
      <c r="D32" s="227" t="n">
        <f aca="false">SUM(D22:D31)</f>
        <v>0</v>
      </c>
      <c r="E32" s="232"/>
      <c r="F32" s="232"/>
      <c r="G32" s="233"/>
      <c r="H32" s="233"/>
      <c r="I32" s="233"/>
      <c r="J32" s="233"/>
      <c r="K32" s="233"/>
      <c r="L32" s="233"/>
      <c r="M32" s="233"/>
    </row>
    <row r="33" customFormat="false" ht="12.85" hidden="false" customHeight="false" outlineLevel="0" collapsed="false">
      <c r="A33" s="225" t="s">
        <v>442</v>
      </c>
      <c r="B33" s="238"/>
      <c r="C33" s="239"/>
      <c r="D33" s="239"/>
      <c r="E33" s="228"/>
      <c r="F33" s="228"/>
    </row>
    <row r="34" customFormat="false" ht="12.85" hidden="false" customHeight="false" outlineLevel="0" collapsed="false">
      <c r="A34" s="229" t="s">
        <v>443</v>
      </c>
      <c r="B34" s="230" t="s">
        <v>444</v>
      </c>
      <c r="C34" s="231"/>
      <c r="D34" s="231"/>
      <c r="E34" s="228"/>
      <c r="F34" s="228"/>
    </row>
    <row r="35" customFormat="false" ht="12.85" hidden="false" customHeight="false" outlineLevel="0" collapsed="false">
      <c r="A35" s="234" t="s">
        <v>445</v>
      </c>
      <c r="B35" s="230" t="s">
        <v>446</v>
      </c>
      <c r="C35" s="231"/>
      <c r="D35" s="231"/>
      <c r="E35" s="228"/>
      <c r="F35" s="228"/>
    </row>
    <row r="36" customFormat="false" ht="12.8" hidden="false" customHeight="false" outlineLevel="0" collapsed="false">
      <c r="A36" s="229" t="s">
        <v>447</v>
      </c>
      <c r="B36" s="230" t="s">
        <v>448</v>
      </c>
      <c r="C36" s="231" t="n">
        <v>62</v>
      </c>
      <c r="D36" s="231" t="n">
        <v>11</v>
      </c>
      <c r="E36" s="228"/>
      <c r="F36" s="228"/>
    </row>
    <row r="37" customFormat="false" ht="12.8" hidden="false" customHeight="false" outlineLevel="0" collapsed="false">
      <c r="A37" s="229" t="s">
        <v>449</v>
      </c>
      <c r="B37" s="230" t="s">
        <v>450</v>
      </c>
      <c r="C37" s="231"/>
      <c r="D37" s="231" t="n">
        <v>-365</v>
      </c>
      <c r="E37" s="228"/>
      <c r="F37" s="228"/>
    </row>
    <row r="38" customFormat="false" ht="12.85" hidden="false" customHeight="false" outlineLevel="0" collapsed="false">
      <c r="A38" s="229" t="s">
        <v>451</v>
      </c>
      <c r="B38" s="230" t="s">
        <v>452</v>
      </c>
      <c r="C38" s="231"/>
      <c r="D38" s="231"/>
      <c r="E38" s="228"/>
      <c r="F38" s="228"/>
    </row>
    <row r="39" customFormat="false" ht="12.85" hidden="false" customHeight="false" outlineLevel="0" collapsed="false">
      <c r="A39" s="229" t="s">
        <v>453</v>
      </c>
      <c r="B39" s="230" t="s">
        <v>454</v>
      </c>
      <c r="C39" s="231"/>
      <c r="D39" s="231"/>
      <c r="E39" s="228"/>
      <c r="F39" s="228"/>
    </row>
    <row r="40" customFormat="false" ht="12.85" hidden="false" customHeight="false" outlineLevel="0" collapsed="false">
      <c r="A40" s="229" t="s">
        <v>455</v>
      </c>
      <c r="B40" s="230" t="s">
        <v>456</v>
      </c>
      <c r="C40" s="231"/>
      <c r="D40" s="231"/>
      <c r="E40" s="228"/>
      <c r="F40" s="228"/>
    </row>
    <row r="41" customFormat="false" ht="12.85" hidden="false" customHeight="false" outlineLevel="0" collapsed="false">
      <c r="A41" s="229" t="s">
        <v>457</v>
      </c>
      <c r="B41" s="230" t="s">
        <v>458</v>
      </c>
      <c r="C41" s="231"/>
      <c r="D41" s="231"/>
      <c r="E41" s="228"/>
      <c r="F41" s="228"/>
      <c r="G41" s="233"/>
      <c r="H41" s="233"/>
    </row>
    <row r="42" customFormat="false" ht="12.85" hidden="false" customHeight="false" outlineLevel="0" collapsed="false">
      <c r="A42" s="236" t="s">
        <v>459</v>
      </c>
      <c r="B42" s="237" t="s">
        <v>460</v>
      </c>
      <c r="C42" s="227" t="n">
        <f aca="false">SUM(C34:C41)</f>
        <v>62</v>
      </c>
      <c r="D42" s="227" t="n">
        <f aca="false">SUM(D34:D41)</f>
        <v>-354</v>
      </c>
      <c r="E42" s="228"/>
      <c r="F42" s="228"/>
      <c r="G42" s="233"/>
      <c r="H42" s="233"/>
    </row>
    <row r="43" customFormat="false" ht="12.85" hidden="false" customHeight="false" outlineLevel="0" collapsed="false">
      <c r="A43" s="240" t="s">
        <v>461</v>
      </c>
      <c r="B43" s="237" t="s">
        <v>462</v>
      </c>
      <c r="C43" s="227" t="n">
        <f aca="false">C42+C32+C20</f>
        <v>-10</v>
      </c>
      <c r="D43" s="227" t="n">
        <f aca="false">D42+D32+D20</f>
        <v>2</v>
      </c>
      <c r="E43" s="228"/>
      <c r="F43" s="228"/>
      <c r="G43" s="233"/>
      <c r="H43" s="233"/>
    </row>
    <row r="44" customFormat="false" ht="12.85" hidden="false" customHeight="false" outlineLevel="0" collapsed="false">
      <c r="A44" s="225" t="s">
        <v>463</v>
      </c>
      <c r="B44" s="238" t="s">
        <v>464</v>
      </c>
      <c r="C44" s="241" t="n">
        <v>11</v>
      </c>
      <c r="D44" s="241" t="n">
        <v>9</v>
      </c>
      <c r="E44" s="228"/>
      <c r="F44" s="228"/>
      <c r="G44" s="233"/>
      <c r="H44" s="233"/>
    </row>
    <row r="45" customFormat="false" ht="12.85" hidden="false" customHeight="false" outlineLevel="0" collapsed="false">
      <c r="A45" s="225" t="s">
        <v>465</v>
      </c>
      <c r="B45" s="238" t="s">
        <v>466</v>
      </c>
      <c r="C45" s="227" t="n">
        <f aca="false">C44+C43</f>
        <v>1</v>
      </c>
      <c r="D45" s="227" t="n">
        <f aca="false">D44+D43</f>
        <v>11</v>
      </c>
      <c r="E45" s="228"/>
      <c r="F45" s="228"/>
      <c r="G45" s="233"/>
      <c r="H45" s="233"/>
    </row>
    <row r="46" customFormat="false" ht="12.85" hidden="false" customHeight="false" outlineLevel="0" collapsed="false">
      <c r="A46" s="229" t="s">
        <v>467</v>
      </c>
      <c r="B46" s="238" t="s">
        <v>468</v>
      </c>
      <c r="C46" s="242"/>
      <c r="D46" s="242"/>
      <c r="E46" s="228"/>
      <c r="F46" s="228"/>
      <c r="G46" s="233"/>
      <c r="H46" s="233"/>
    </row>
    <row r="47" customFormat="false" ht="12.85" hidden="false" customHeight="false" outlineLevel="0" collapsed="false">
      <c r="A47" s="229" t="s">
        <v>469</v>
      </c>
      <c r="B47" s="238" t="s">
        <v>470</v>
      </c>
      <c r="C47" s="242"/>
      <c r="D47" s="242"/>
      <c r="G47" s="233"/>
      <c r="H47" s="233"/>
    </row>
    <row r="48" customFormat="false" ht="12.85" hidden="false" customHeight="false" outlineLevel="0" collapsed="false">
      <c r="A48" s="228"/>
      <c r="B48" s="243"/>
      <c r="C48" s="244"/>
      <c r="D48" s="244"/>
      <c r="G48" s="233"/>
      <c r="H48" s="233"/>
    </row>
    <row r="49" customFormat="false" ht="12.85" hidden="false" customHeight="false" outlineLevel="0" collapsed="false">
      <c r="A49" s="245" t="s">
        <v>471</v>
      </c>
      <c r="B49" s="246"/>
      <c r="C49" s="208"/>
      <c r="D49" s="247"/>
      <c r="E49" s="248"/>
      <c r="G49" s="233"/>
      <c r="H49" s="233"/>
    </row>
    <row r="50" customFormat="false" ht="12" hidden="false" customHeight="true" outlineLevel="0" collapsed="false">
      <c r="A50" s="207"/>
      <c r="B50" s="246" t="s">
        <v>393</v>
      </c>
      <c r="C50" s="249"/>
      <c r="D50" s="249"/>
      <c r="G50" s="233"/>
      <c r="H50" s="233"/>
    </row>
    <row r="51" customFormat="false" ht="12.85" hidden="false" customHeight="false" outlineLevel="0" collapsed="false">
      <c r="A51" s="207"/>
      <c r="B51" s="207"/>
      <c r="C51" s="208"/>
      <c r="D51" s="208"/>
      <c r="G51" s="233"/>
      <c r="H51" s="233"/>
    </row>
    <row r="52" customFormat="false" ht="12" hidden="false" customHeight="true" outlineLevel="0" collapsed="false">
      <c r="A52" s="207"/>
      <c r="B52" s="246" t="s">
        <v>277</v>
      </c>
      <c r="C52" s="249"/>
      <c r="D52" s="249"/>
      <c r="G52" s="233"/>
      <c r="H52" s="233"/>
    </row>
  </sheetData>
  <sheetProtection sheet="true" objects="true" scenarios="true"/>
  <mergeCells count="3">
    <mergeCell ref="A2:F2"/>
    <mergeCell ref="C50:D50"/>
    <mergeCell ref="C52:D52"/>
  </mergeCells>
  <dataValidations count="2">
    <dataValidation allowBlank="true" error="Стойността в клетката може да съдържа само положително число.&#10;&#10;За да коригирате натиснете Retry. За да се откажете натиснете Cancel." errorTitle="Невалиден формат" operator="between" showDropDown="false" showErrorMessage="true" showInputMessage="false" sqref="C44:D44 C46:D47" type="decimal">
      <formula1>0</formula1>
      <formula2>1E+016</formula2>
    </dataValidation>
    <dataValidation allowBlank="true" error="Стойността в клетката трябва да съдържа число.&#10;&#10;За да коригирате натиснете Retry. За да се откажете натиснете Cancel." errorTitle="Невалиден формат" operator="between" showDropDown="false" showErrorMessage="true" showInputMessage="false" sqref="C10:D19 C22:D31 C34:D41" type="decimal">
      <formula1>-1E+015</formula1>
      <formula2>999999999</formula2>
    </dataValidation>
  </dataValidations>
  <printOptions headings="false" gridLines="false" gridLinesSet="true" horizontalCentered="true" verticalCentered="false"/>
  <pageMargins left="0.747916666666667" right="0.747916666666667" top="1.10208333333333" bottom="0.984027777777778" header="0.511805555555555" footer="0.511805555555555"/>
  <pageSetup paperSize="9" scale="75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&amp;R&amp;"Times New Roman Cyr,Regular"&amp;9СПРАВКА  ПО ОБРАЗЕЦ №  3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W38"/>
  <sheetViews>
    <sheetView windowProtection="false" showFormulas="false" showGridLines="true" showRowColHeaders="true" showZeros="true" rightToLeft="false" tabSelected="false" showOutlineSymbols="true" defaultGridColor="true" view="normal" topLeftCell="A31" colorId="64" zoomScale="143" zoomScaleNormal="143" zoomScalePageLayoutView="100" workbookViewId="0">
      <selection pane="topLeft" activeCell="P10" activeCellId="0" sqref="P10"/>
    </sheetView>
  </sheetViews>
  <sheetFormatPr defaultRowHeight="12"/>
  <cols>
    <col collapsed="false" hidden="false" max="1" min="1" style="250" width="48.3872832369942"/>
    <col collapsed="false" hidden="false" max="2" min="2" style="251" width="8.27745664739885"/>
    <col collapsed="false" hidden="false" max="3" min="3" style="252" width="9.13294797687861"/>
    <col collapsed="false" hidden="false" max="4" min="4" style="252" width="9.27745664739885"/>
    <col collapsed="false" hidden="false" max="5" min="5" style="252" width="8.70520231213873"/>
    <col collapsed="false" hidden="false" max="6" min="6" style="252" width="7.42196531791908"/>
    <col collapsed="false" hidden="false" max="7" min="7" style="252" width="9.70520231213873"/>
    <col collapsed="false" hidden="false" max="8" min="8" style="252" width="7.42196531791908"/>
    <col collapsed="false" hidden="false" max="9" min="9" style="252" width="8.27745664739885"/>
    <col collapsed="false" hidden="false" max="10" min="10" style="252" width="7.99421965317919"/>
    <col collapsed="false" hidden="false" max="11" min="11" style="252" width="11.1329479768786"/>
    <col collapsed="false" hidden="false" max="12" min="12" style="252" width="12.849710982659"/>
    <col collapsed="false" hidden="false" max="13" min="13" style="252" width="15.8439306358382"/>
    <col collapsed="false" hidden="false" max="14" min="14" style="252" width="10.9884393063584"/>
    <col collapsed="false" hidden="false" max="257" min="15" style="252" width="9.27745664739885"/>
    <col collapsed="false" hidden="false" max="1025" min="258" style="0" width="9.27745664739885"/>
  </cols>
  <sheetData>
    <row r="1" s="254" customFormat="true" ht="24" hidden="false" customHeight="true" outlineLevel="0" collapsed="false">
      <c r="A1" s="253" t="s">
        <v>472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2"/>
    </row>
    <row r="2" s="254" customFormat="true" ht="11.65" hidden="false" customHeight="false" outlineLevel="0" collapsed="false">
      <c r="A2" s="255"/>
      <c r="B2" s="256"/>
      <c r="C2" s="257"/>
      <c r="D2" s="257"/>
      <c r="E2" s="257"/>
      <c r="F2" s="257"/>
      <c r="G2" s="257"/>
      <c r="H2" s="257"/>
      <c r="I2" s="257"/>
      <c r="J2" s="257"/>
      <c r="K2" s="258"/>
      <c r="L2" s="258"/>
      <c r="M2" s="258"/>
      <c r="N2" s="252"/>
    </row>
    <row r="3" s="254" customFormat="true" ht="15" hidden="false" customHeight="true" outlineLevel="0" collapsed="false">
      <c r="A3" s="134" t="s">
        <v>279</v>
      </c>
      <c r="B3" s="259" t="str">
        <f aca="false">'справка №1-БАЛАНС'!E3</f>
        <v>ДЕСТ СОЛАР ЕНЕРДЖИ ЕООД</v>
      </c>
      <c r="C3" s="259"/>
      <c r="D3" s="259"/>
      <c r="E3" s="259"/>
      <c r="F3" s="259"/>
      <c r="G3" s="259"/>
      <c r="H3" s="259"/>
      <c r="I3" s="259"/>
      <c r="J3" s="257"/>
      <c r="K3" s="260" t="s">
        <v>3</v>
      </c>
      <c r="L3" s="260"/>
      <c r="M3" s="261" t="n">
        <f aca="false">'справка №1-БАЛАНС'!H3</f>
        <v>201188347</v>
      </c>
      <c r="N3" s="252"/>
    </row>
    <row r="4" s="254" customFormat="true" ht="13.5" hidden="false" customHeight="true" outlineLevel="0" collapsed="false">
      <c r="A4" s="134" t="s">
        <v>473</v>
      </c>
      <c r="B4" s="259" t="str">
        <f aca="false">'справка №1-БАЛАНС'!E4</f>
        <v> </v>
      </c>
      <c r="C4" s="259"/>
      <c r="D4" s="259"/>
      <c r="E4" s="259"/>
      <c r="F4" s="259"/>
      <c r="G4" s="259"/>
      <c r="H4" s="259"/>
      <c r="I4" s="259"/>
      <c r="J4" s="262"/>
      <c r="K4" s="263" t="s">
        <v>6</v>
      </c>
      <c r="L4" s="263"/>
      <c r="M4" s="261" t="str">
        <f aca="false">'справка №1-БАЛАНС'!H4</f>
        <v> </v>
      </c>
      <c r="N4" s="264"/>
      <c r="O4" s="264"/>
    </row>
    <row r="5" s="254" customFormat="true" ht="12.75" hidden="false" customHeight="true" outlineLevel="0" collapsed="false">
      <c r="A5" s="134" t="s">
        <v>281</v>
      </c>
      <c r="B5" s="265" t="str">
        <f aca="false">'справка №1-БАЛАНС'!E5</f>
        <v> </v>
      </c>
      <c r="C5" s="265"/>
      <c r="D5" s="265"/>
      <c r="E5" s="265"/>
      <c r="F5" s="266"/>
      <c r="G5" s="266"/>
      <c r="H5" s="266"/>
      <c r="I5" s="266"/>
      <c r="J5" s="266"/>
      <c r="K5" s="267"/>
      <c r="L5" s="220"/>
      <c r="M5" s="268" t="s">
        <v>8</v>
      </c>
      <c r="N5" s="269"/>
    </row>
    <row r="6" s="278" customFormat="true" ht="21.75" hidden="false" customHeight="true" outlineLevel="0" collapsed="false">
      <c r="A6" s="270"/>
      <c r="B6" s="271"/>
      <c r="C6" s="272"/>
      <c r="D6" s="273" t="s">
        <v>474</v>
      </c>
      <c r="E6" s="273"/>
      <c r="F6" s="273"/>
      <c r="G6" s="273"/>
      <c r="H6" s="273"/>
      <c r="I6" s="274" t="s">
        <v>475</v>
      </c>
      <c r="J6" s="274"/>
      <c r="K6" s="275"/>
      <c r="L6" s="272"/>
      <c r="M6" s="276"/>
      <c r="N6" s="277"/>
    </row>
    <row r="7" s="278" customFormat="true" ht="60" hidden="false" customHeight="true" outlineLevel="0" collapsed="false">
      <c r="A7" s="279" t="s">
        <v>476</v>
      </c>
      <c r="B7" s="280" t="s">
        <v>477</v>
      </c>
      <c r="C7" s="281" t="s">
        <v>478</v>
      </c>
      <c r="D7" s="282" t="s">
        <v>479</v>
      </c>
      <c r="E7" s="272" t="s">
        <v>480</v>
      </c>
      <c r="F7" s="283" t="s">
        <v>481</v>
      </c>
      <c r="G7" s="283"/>
      <c r="H7" s="283"/>
      <c r="I7" s="272" t="s">
        <v>482</v>
      </c>
      <c r="J7" s="284" t="s">
        <v>483</v>
      </c>
      <c r="K7" s="281" t="s">
        <v>484</v>
      </c>
      <c r="L7" s="281" t="s">
        <v>485</v>
      </c>
      <c r="M7" s="285" t="s">
        <v>486</v>
      </c>
      <c r="N7" s="277"/>
    </row>
    <row r="8" s="278" customFormat="true" ht="22.5" hidden="false" customHeight="true" outlineLevel="0" collapsed="false">
      <c r="A8" s="286"/>
      <c r="B8" s="287"/>
      <c r="C8" s="288"/>
      <c r="D8" s="289"/>
      <c r="E8" s="288"/>
      <c r="F8" s="283" t="s">
        <v>487</v>
      </c>
      <c r="G8" s="283" t="s">
        <v>488</v>
      </c>
      <c r="H8" s="283" t="s">
        <v>489</v>
      </c>
      <c r="I8" s="288"/>
      <c r="J8" s="290"/>
      <c r="K8" s="288"/>
      <c r="L8" s="288"/>
      <c r="M8" s="291"/>
      <c r="N8" s="277"/>
    </row>
    <row r="9" s="278" customFormat="true" ht="12" hidden="false" customHeight="true" outlineLevel="0" collapsed="false">
      <c r="A9" s="283" t="s">
        <v>16</v>
      </c>
      <c r="B9" s="292"/>
      <c r="C9" s="288" t="n">
        <v>1</v>
      </c>
      <c r="D9" s="283" t="n">
        <v>2</v>
      </c>
      <c r="E9" s="283" t="n">
        <v>3</v>
      </c>
      <c r="F9" s="283" t="n">
        <v>4</v>
      </c>
      <c r="G9" s="283" t="n">
        <v>5</v>
      </c>
      <c r="H9" s="283" t="n">
        <v>6</v>
      </c>
      <c r="I9" s="283" t="n">
        <v>7</v>
      </c>
      <c r="J9" s="283" t="n">
        <v>8</v>
      </c>
      <c r="K9" s="288" t="n">
        <v>9</v>
      </c>
      <c r="L9" s="288" t="n">
        <v>10</v>
      </c>
      <c r="M9" s="293" t="n">
        <v>11</v>
      </c>
      <c r="N9" s="277"/>
    </row>
    <row r="10" s="278" customFormat="true" ht="12" hidden="false" customHeight="true" outlineLevel="0" collapsed="false">
      <c r="A10" s="283" t="s">
        <v>490</v>
      </c>
      <c r="B10" s="294"/>
      <c r="C10" s="295" t="s">
        <v>49</v>
      </c>
      <c r="D10" s="295" t="s">
        <v>49</v>
      </c>
      <c r="E10" s="296" t="s">
        <v>60</v>
      </c>
      <c r="F10" s="296" t="s">
        <v>67</v>
      </c>
      <c r="G10" s="296" t="s">
        <v>71</v>
      </c>
      <c r="H10" s="296" t="s">
        <v>75</v>
      </c>
      <c r="I10" s="296" t="s">
        <v>88</v>
      </c>
      <c r="J10" s="296" t="s">
        <v>91</v>
      </c>
      <c r="K10" s="297" t="s">
        <v>491</v>
      </c>
      <c r="L10" s="296" t="s">
        <v>114</v>
      </c>
      <c r="M10" s="298" t="s">
        <v>122</v>
      </c>
      <c r="N10" s="277"/>
    </row>
    <row r="11" customFormat="false" ht="15.75" hidden="false" customHeight="true" outlineLevel="0" collapsed="false">
      <c r="A11" s="299" t="s">
        <v>492</v>
      </c>
      <c r="B11" s="294" t="s">
        <v>493</v>
      </c>
      <c r="C11" s="300" t="n">
        <f aca="false">'справка №1-БАЛАНС'!H17</f>
        <v>30</v>
      </c>
      <c r="D11" s="300" t="n">
        <f aca="false">'справка №1-БАЛАНС'!H19</f>
        <v>0</v>
      </c>
      <c r="E11" s="300" t="n">
        <f aca="false">'справка №1-БАЛАНС'!H20</f>
        <v>0</v>
      </c>
      <c r="F11" s="300" t="n">
        <f aca="false">'справка №1-БАЛАНС'!H22</f>
        <v>0</v>
      </c>
      <c r="G11" s="300" t="n">
        <f aca="false">'справка №1-БАЛАНС'!H23</f>
        <v>0</v>
      </c>
      <c r="H11" s="301"/>
      <c r="I11" s="300" t="n">
        <f aca="false">'справка №1-БАЛАНС'!H28+'справка №1-БАЛАНС'!H31</f>
        <v>266</v>
      </c>
      <c r="J11" s="300" t="n">
        <f aca="false">'справка №1-БАЛАНС'!H29+'справка №1-БАЛАНС'!H32</f>
        <v>0</v>
      </c>
      <c r="K11" s="301"/>
      <c r="L11" s="302" t="n">
        <f aca="false">SUM(C11:K11)</f>
        <v>296</v>
      </c>
      <c r="M11" s="300" t="n">
        <f aca="false">'справка №1-БАЛАНС'!H39</f>
        <v>0</v>
      </c>
      <c r="N11" s="303"/>
      <c r="O11" s="258"/>
      <c r="P11" s="258"/>
      <c r="Q11" s="258"/>
      <c r="R11" s="258"/>
      <c r="S11" s="258"/>
      <c r="T11" s="258"/>
      <c r="U11" s="258"/>
      <c r="V11" s="258"/>
      <c r="W11" s="258"/>
    </row>
    <row r="12" customFormat="false" ht="12.75" hidden="false" customHeight="true" outlineLevel="0" collapsed="false">
      <c r="A12" s="299" t="s">
        <v>494</v>
      </c>
      <c r="B12" s="294" t="s">
        <v>495</v>
      </c>
      <c r="C12" s="304" t="n">
        <f aca="false">C13+C14</f>
        <v>0</v>
      </c>
      <c r="D12" s="304" t="n">
        <f aca="false">D13+D14</f>
        <v>0</v>
      </c>
      <c r="E12" s="304" t="n">
        <f aca="false">E13+E14</f>
        <v>0</v>
      </c>
      <c r="F12" s="304" t="n">
        <f aca="false">F13+F14</f>
        <v>0</v>
      </c>
      <c r="G12" s="304" t="n">
        <f aca="false">G13+G14</f>
        <v>0</v>
      </c>
      <c r="H12" s="304" t="n">
        <f aca="false">H13+H14</f>
        <v>0</v>
      </c>
      <c r="I12" s="304" t="n">
        <f aca="false">I13+I14</f>
        <v>0</v>
      </c>
      <c r="J12" s="304" t="n">
        <f aca="false">J13+J14</f>
        <v>0</v>
      </c>
      <c r="K12" s="304" t="n">
        <f aca="false">K13+K14</f>
        <v>0</v>
      </c>
      <c r="L12" s="302" t="n">
        <f aca="false">SUM(C12:K12)</f>
        <v>0</v>
      </c>
      <c r="M12" s="304" t="n">
        <f aca="false">M13+M14</f>
        <v>0</v>
      </c>
      <c r="N12" s="305"/>
      <c r="O12" s="258"/>
      <c r="P12" s="258"/>
      <c r="Q12" s="258"/>
      <c r="R12" s="258"/>
      <c r="S12" s="258"/>
      <c r="T12" s="258"/>
      <c r="U12" s="258"/>
      <c r="V12" s="258"/>
      <c r="W12" s="258"/>
    </row>
    <row r="13" customFormat="false" ht="12.75" hidden="false" customHeight="true" outlineLevel="0" collapsed="false">
      <c r="A13" s="306" t="s">
        <v>496</v>
      </c>
      <c r="B13" s="296" t="s">
        <v>497</v>
      </c>
      <c r="C13" s="301"/>
      <c r="D13" s="301"/>
      <c r="E13" s="301"/>
      <c r="F13" s="301"/>
      <c r="G13" s="301"/>
      <c r="H13" s="301"/>
      <c r="I13" s="301"/>
      <c r="J13" s="301"/>
      <c r="K13" s="301"/>
      <c r="L13" s="302" t="n">
        <f aca="false">SUM(C13:K13)</f>
        <v>0</v>
      </c>
      <c r="M13" s="301"/>
      <c r="N13" s="307"/>
    </row>
    <row r="14" customFormat="false" ht="12" hidden="false" customHeight="true" outlineLevel="0" collapsed="false">
      <c r="A14" s="306" t="s">
        <v>498</v>
      </c>
      <c r="B14" s="296" t="s">
        <v>499</v>
      </c>
      <c r="C14" s="301"/>
      <c r="D14" s="301"/>
      <c r="E14" s="301"/>
      <c r="F14" s="301"/>
      <c r="G14" s="301"/>
      <c r="H14" s="301"/>
      <c r="I14" s="301"/>
      <c r="J14" s="301"/>
      <c r="K14" s="301"/>
      <c r="L14" s="302" t="n">
        <f aca="false">SUM(C14:K14)</f>
        <v>0</v>
      </c>
      <c r="M14" s="301"/>
      <c r="N14" s="307"/>
    </row>
    <row r="15" customFormat="false" ht="12.85" hidden="false" customHeight="false" outlineLevel="0" collapsed="false">
      <c r="A15" s="299" t="s">
        <v>500</v>
      </c>
      <c r="B15" s="294" t="s">
        <v>501</v>
      </c>
      <c r="C15" s="308" t="n">
        <f aca="false">C11+C12</f>
        <v>30</v>
      </c>
      <c r="D15" s="308" t="n">
        <f aca="false">D11+D12</f>
        <v>0</v>
      </c>
      <c r="E15" s="308" t="n">
        <f aca="false">E11+E12</f>
        <v>0</v>
      </c>
      <c r="F15" s="308" t="n">
        <f aca="false">F11+F12</f>
        <v>0</v>
      </c>
      <c r="G15" s="308" t="n">
        <f aca="false">G11+G12</f>
        <v>0</v>
      </c>
      <c r="H15" s="308" t="n">
        <f aca="false">H11+H12</f>
        <v>0</v>
      </c>
      <c r="I15" s="308" t="n">
        <f aca="false">I11+I12</f>
        <v>266</v>
      </c>
      <c r="J15" s="308" t="n">
        <f aca="false">J11+J12</f>
        <v>0</v>
      </c>
      <c r="K15" s="308" t="n">
        <f aca="false">K11+K12</f>
        <v>0</v>
      </c>
      <c r="L15" s="302" t="n">
        <f aca="false">SUM(C15:K15)</f>
        <v>296</v>
      </c>
      <c r="M15" s="308" t="n">
        <f aca="false">M11+M12</f>
        <v>0</v>
      </c>
      <c r="N15" s="305"/>
      <c r="O15" s="258"/>
      <c r="P15" s="258"/>
      <c r="Q15" s="258"/>
      <c r="R15" s="258"/>
      <c r="S15" s="258"/>
      <c r="T15" s="258"/>
      <c r="U15" s="258"/>
      <c r="V15" s="258"/>
      <c r="W15" s="258"/>
    </row>
    <row r="16" customFormat="false" ht="12.75" hidden="false" customHeight="true" outlineLevel="0" collapsed="false">
      <c r="A16" s="299" t="s">
        <v>502</v>
      </c>
      <c r="B16" s="309" t="s">
        <v>503</v>
      </c>
      <c r="C16" s="310"/>
      <c r="D16" s="311"/>
      <c r="E16" s="311"/>
      <c r="F16" s="311"/>
      <c r="G16" s="311"/>
      <c r="H16" s="312"/>
      <c r="I16" s="313" t="n">
        <f aca="false">+'справка №1-БАЛАНС'!G31</f>
        <v>39</v>
      </c>
      <c r="J16" s="314" t="n">
        <f aca="false">+'справка №1-БАЛАНС'!G32</f>
        <v>0</v>
      </c>
      <c r="K16" s="301"/>
      <c r="L16" s="302" t="n">
        <f aca="false">SUM(C16:K16)</f>
        <v>39</v>
      </c>
      <c r="M16" s="301"/>
      <c r="N16" s="305"/>
      <c r="O16" s="258"/>
      <c r="P16" s="258"/>
      <c r="Q16" s="258"/>
      <c r="R16" s="258"/>
      <c r="S16" s="258"/>
      <c r="T16" s="258"/>
    </row>
    <row r="17" customFormat="false" ht="12.75" hidden="false" customHeight="true" outlineLevel="0" collapsed="false">
      <c r="A17" s="306" t="s">
        <v>504</v>
      </c>
      <c r="B17" s="296" t="s">
        <v>505</v>
      </c>
      <c r="C17" s="315" t="n">
        <f aca="false">C18+C19</f>
        <v>0</v>
      </c>
      <c r="D17" s="315" t="n">
        <f aca="false">D18+D19</f>
        <v>0</v>
      </c>
      <c r="E17" s="315" t="n">
        <f aca="false">E18+E19</f>
        <v>0</v>
      </c>
      <c r="F17" s="315" t="n">
        <f aca="false">F18+F19</f>
        <v>0</v>
      </c>
      <c r="G17" s="315" t="n">
        <f aca="false">G18+G19</f>
        <v>0</v>
      </c>
      <c r="H17" s="315" t="n">
        <f aca="false">H18+H19</f>
        <v>0</v>
      </c>
      <c r="I17" s="315" t="n">
        <f aca="false">I18+I19</f>
        <v>0</v>
      </c>
      <c r="J17" s="315" t="n">
        <f aca="false">J18+J19</f>
        <v>0</v>
      </c>
      <c r="K17" s="315" t="n">
        <f aca="false">K18+K19</f>
        <v>0</v>
      </c>
      <c r="L17" s="302" t="n">
        <f aca="false">SUM(C17:K17)</f>
        <v>0</v>
      </c>
      <c r="M17" s="315" t="n">
        <f aca="false">M18+M19</f>
        <v>0</v>
      </c>
      <c r="N17" s="305"/>
      <c r="O17" s="258"/>
      <c r="P17" s="258"/>
      <c r="Q17" s="258"/>
      <c r="R17" s="258"/>
      <c r="S17" s="258"/>
      <c r="T17" s="258"/>
      <c r="U17" s="258"/>
      <c r="V17" s="258"/>
      <c r="W17" s="258"/>
    </row>
    <row r="18" customFormat="false" ht="12" hidden="false" customHeight="true" outlineLevel="0" collapsed="false">
      <c r="A18" s="316" t="s">
        <v>506</v>
      </c>
      <c r="B18" s="317" t="s">
        <v>507</v>
      </c>
      <c r="C18" s="301"/>
      <c r="D18" s="301"/>
      <c r="E18" s="301"/>
      <c r="F18" s="301"/>
      <c r="G18" s="301"/>
      <c r="H18" s="301"/>
      <c r="I18" s="301"/>
      <c r="J18" s="301"/>
      <c r="K18" s="301"/>
      <c r="L18" s="302" t="n">
        <f aca="false">SUM(C18:K18)</f>
        <v>0</v>
      </c>
      <c r="M18" s="301"/>
      <c r="N18" s="307"/>
    </row>
    <row r="19" customFormat="false" ht="12" hidden="false" customHeight="true" outlineLevel="0" collapsed="false">
      <c r="A19" s="316" t="s">
        <v>508</v>
      </c>
      <c r="B19" s="317" t="s">
        <v>509</v>
      </c>
      <c r="C19" s="301"/>
      <c r="D19" s="301"/>
      <c r="E19" s="301"/>
      <c r="F19" s="301"/>
      <c r="G19" s="301"/>
      <c r="H19" s="301"/>
      <c r="I19" s="301"/>
      <c r="J19" s="301"/>
      <c r="K19" s="301"/>
      <c r="L19" s="302" t="n">
        <f aca="false">SUM(C19:K19)</f>
        <v>0</v>
      </c>
      <c r="M19" s="301"/>
      <c r="N19" s="307"/>
    </row>
    <row r="20" customFormat="false" ht="12.75" hidden="false" customHeight="true" outlineLevel="0" collapsed="false">
      <c r="A20" s="306" t="s">
        <v>510</v>
      </c>
      <c r="B20" s="296" t="s">
        <v>511</v>
      </c>
      <c r="C20" s="301"/>
      <c r="D20" s="301"/>
      <c r="E20" s="301"/>
      <c r="F20" s="301"/>
      <c r="G20" s="301"/>
      <c r="H20" s="301"/>
      <c r="I20" s="301"/>
      <c r="J20" s="301"/>
      <c r="K20" s="301"/>
      <c r="L20" s="302" t="n">
        <f aca="false">SUM(C20:K20)</f>
        <v>0</v>
      </c>
      <c r="M20" s="301"/>
      <c r="N20" s="307"/>
    </row>
    <row r="21" customFormat="false" ht="23.25" hidden="false" customHeight="true" outlineLevel="0" collapsed="false">
      <c r="A21" s="306" t="s">
        <v>512</v>
      </c>
      <c r="B21" s="296" t="s">
        <v>513</v>
      </c>
      <c r="C21" s="304" t="n">
        <f aca="false">C22-C23</f>
        <v>0</v>
      </c>
      <c r="D21" s="304" t="n">
        <f aca="false">D22-D23</f>
        <v>0</v>
      </c>
      <c r="E21" s="304" t="n">
        <f aca="false">E22-E23</f>
        <v>0</v>
      </c>
      <c r="F21" s="304" t="n">
        <f aca="false">F22-F23</f>
        <v>0</v>
      </c>
      <c r="G21" s="304" t="n">
        <f aca="false">G22-G23</f>
        <v>0</v>
      </c>
      <c r="H21" s="304" t="n">
        <f aca="false">H22-H23</f>
        <v>0</v>
      </c>
      <c r="I21" s="304" t="n">
        <f aca="false">I22-I23</f>
        <v>0</v>
      </c>
      <c r="J21" s="304" t="n">
        <f aca="false">J22-J23</f>
        <v>0</v>
      </c>
      <c r="K21" s="304" t="n">
        <f aca="false">K22-K23</f>
        <v>0</v>
      </c>
      <c r="L21" s="302" t="n">
        <f aca="false">SUM(C21:K21)</f>
        <v>0</v>
      </c>
      <c r="M21" s="304" t="n">
        <f aca="false">M22-M23</f>
        <v>0</v>
      </c>
      <c r="N21" s="305"/>
      <c r="O21" s="258"/>
      <c r="P21" s="258"/>
      <c r="Q21" s="258"/>
      <c r="R21" s="258"/>
      <c r="S21" s="258"/>
      <c r="T21" s="258"/>
      <c r="U21" s="258"/>
      <c r="V21" s="258"/>
      <c r="W21" s="258"/>
    </row>
    <row r="22" customFormat="false" ht="12.85" hidden="false" customHeight="false" outlineLevel="0" collapsed="false">
      <c r="A22" s="306" t="s">
        <v>514</v>
      </c>
      <c r="B22" s="296" t="s">
        <v>515</v>
      </c>
      <c r="C22" s="318"/>
      <c r="D22" s="318"/>
      <c r="E22" s="318"/>
      <c r="F22" s="318"/>
      <c r="G22" s="318"/>
      <c r="H22" s="318"/>
      <c r="I22" s="318"/>
      <c r="J22" s="318"/>
      <c r="K22" s="318"/>
      <c r="L22" s="302" t="n">
        <f aca="false">SUM(C22:K22)</f>
        <v>0</v>
      </c>
      <c r="M22" s="318"/>
      <c r="N22" s="307"/>
    </row>
    <row r="23" customFormat="false" ht="12.85" hidden="false" customHeight="false" outlineLevel="0" collapsed="false">
      <c r="A23" s="306" t="s">
        <v>516</v>
      </c>
      <c r="B23" s="296" t="s">
        <v>517</v>
      </c>
      <c r="C23" s="318"/>
      <c r="D23" s="318"/>
      <c r="E23" s="318"/>
      <c r="F23" s="318"/>
      <c r="G23" s="318"/>
      <c r="H23" s="318"/>
      <c r="I23" s="318"/>
      <c r="J23" s="318"/>
      <c r="K23" s="318"/>
      <c r="L23" s="302" t="n">
        <f aca="false">SUM(C23:K23)</f>
        <v>0</v>
      </c>
      <c r="M23" s="318"/>
      <c r="N23" s="307"/>
    </row>
    <row r="24" customFormat="false" ht="22.5" hidden="false" customHeight="true" outlineLevel="0" collapsed="false">
      <c r="A24" s="306" t="s">
        <v>518</v>
      </c>
      <c r="B24" s="296" t="s">
        <v>519</v>
      </c>
      <c r="C24" s="304" t="n">
        <f aca="false">C25-C26</f>
        <v>0</v>
      </c>
      <c r="D24" s="304" t="n">
        <f aca="false">D25-D26</f>
        <v>0</v>
      </c>
      <c r="E24" s="304" t="n">
        <f aca="false">E25-E26</f>
        <v>0</v>
      </c>
      <c r="F24" s="304" t="n">
        <f aca="false">F25-F26</f>
        <v>0</v>
      </c>
      <c r="G24" s="304" t="n">
        <f aca="false">G25-G26</f>
        <v>0</v>
      </c>
      <c r="H24" s="304" t="n">
        <f aca="false">H25-H26</f>
        <v>0</v>
      </c>
      <c r="I24" s="304" t="n">
        <f aca="false">I25-I26</f>
        <v>0</v>
      </c>
      <c r="J24" s="304" t="n">
        <f aca="false">J25-J26</f>
        <v>0</v>
      </c>
      <c r="K24" s="304" t="n">
        <f aca="false">K25-K26</f>
        <v>0</v>
      </c>
      <c r="L24" s="302" t="n">
        <f aca="false">SUM(C24:K24)</f>
        <v>0</v>
      </c>
      <c r="M24" s="304" t="n">
        <f aca="false">M25-M26</f>
        <v>0</v>
      </c>
      <c r="N24" s="305"/>
      <c r="O24" s="258"/>
      <c r="P24" s="258"/>
      <c r="Q24" s="258"/>
      <c r="R24" s="258"/>
      <c r="S24" s="258"/>
      <c r="T24" s="258"/>
      <c r="U24" s="258"/>
      <c r="V24" s="258"/>
      <c r="W24" s="258"/>
    </row>
    <row r="25" customFormat="false" ht="12.85" hidden="false" customHeight="false" outlineLevel="0" collapsed="false">
      <c r="A25" s="306" t="s">
        <v>514</v>
      </c>
      <c r="B25" s="296" t="s">
        <v>520</v>
      </c>
      <c r="C25" s="318"/>
      <c r="D25" s="318"/>
      <c r="E25" s="318"/>
      <c r="F25" s="318"/>
      <c r="G25" s="318"/>
      <c r="H25" s="318"/>
      <c r="I25" s="318"/>
      <c r="J25" s="318"/>
      <c r="K25" s="318"/>
      <c r="L25" s="302" t="n">
        <f aca="false">SUM(C25:K25)</f>
        <v>0</v>
      </c>
      <c r="M25" s="318"/>
      <c r="N25" s="307"/>
    </row>
    <row r="26" customFormat="false" ht="12.85" hidden="false" customHeight="false" outlineLevel="0" collapsed="false">
      <c r="A26" s="306" t="s">
        <v>516</v>
      </c>
      <c r="B26" s="296" t="s">
        <v>521</v>
      </c>
      <c r="C26" s="318"/>
      <c r="D26" s="318"/>
      <c r="E26" s="318"/>
      <c r="F26" s="318"/>
      <c r="G26" s="318"/>
      <c r="H26" s="318"/>
      <c r="I26" s="318"/>
      <c r="J26" s="318"/>
      <c r="K26" s="318"/>
      <c r="L26" s="302" t="n">
        <f aca="false">SUM(C26:K26)</f>
        <v>0</v>
      </c>
      <c r="M26" s="318"/>
      <c r="N26" s="307"/>
    </row>
    <row r="27" customFormat="false" ht="12.85" hidden="false" customHeight="false" outlineLevel="0" collapsed="false">
      <c r="A27" s="306" t="s">
        <v>522</v>
      </c>
      <c r="B27" s="296" t="s">
        <v>523</v>
      </c>
      <c r="C27" s="301"/>
      <c r="D27" s="301"/>
      <c r="E27" s="301"/>
      <c r="F27" s="301"/>
      <c r="G27" s="301"/>
      <c r="H27" s="301"/>
      <c r="I27" s="301"/>
      <c r="J27" s="301"/>
      <c r="K27" s="301"/>
      <c r="L27" s="302" t="n">
        <f aca="false">SUM(C27:K27)</f>
        <v>0</v>
      </c>
      <c r="M27" s="301"/>
      <c r="N27" s="307"/>
    </row>
    <row r="28" customFormat="false" ht="12.85" hidden="false" customHeight="false" outlineLevel="0" collapsed="false">
      <c r="A28" s="306" t="s">
        <v>524</v>
      </c>
      <c r="B28" s="296" t="s">
        <v>525</v>
      </c>
      <c r="C28" s="301"/>
      <c r="D28" s="301"/>
      <c r="E28" s="301"/>
      <c r="F28" s="301"/>
      <c r="G28" s="301"/>
      <c r="H28" s="301"/>
      <c r="I28" s="301"/>
      <c r="J28" s="301"/>
      <c r="K28" s="301"/>
      <c r="L28" s="302" t="n">
        <f aca="false">SUM(C28:K28)</f>
        <v>0</v>
      </c>
      <c r="M28" s="301"/>
      <c r="N28" s="307"/>
    </row>
    <row r="29" customFormat="false" ht="14.25" hidden="false" customHeight="true" outlineLevel="0" collapsed="false">
      <c r="A29" s="299" t="s">
        <v>526</v>
      </c>
      <c r="B29" s="294" t="s">
        <v>527</v>
      </c>
      <c r="C29" s="304" t="n">
        <f aca="false">C17+C20+C21+C24+C28+C27+C15+C16</f>
        <v>30</v>
      </c>
      <c r="D29" s="304" t="n">
        <f aca="false">D17+D20+D21+D24+D28+D27+D15+D16</f>
        <v>0</v>
      </c>
      <c r="E29" s="304" t="n">
        <f aca="false">E17+E20+E21+E24+E28+E27+E15+E16</f>
        <v>0</v>
      </c>
      <c r="F29" s="304" t="n">
        <f aca="false">F17+F20+F21+F24+F28+F27+F15+F16</f>
        <v>0</v>
      </c>
      <c r="G29" s="304" t="n">
        <f aca="false">G17+G20+G21+G24+G28+G27+G15+G16</f>
        <v>0</v>
      </c>
      <c r="H29" s="304" t="n">
        <f aca="false">H17+H20+H21+H24+H28+H27+H15+H16</f>
        <v>0</v>
      </c>
      <c r="I29" s="304" t="n">
        <f aca="false">I17+I20+I21+I24+I28+I27+I15+I16</f>
        <v>305</v>
      </c>
      <c r="J29" s="304" t="n">
        <f aca="false">J17+J20+J21+J24+J28+J27+J15+J16</f>
        <v>0</v>
      </c>
      <c r="K29" s="304" t="n">
        <f aca="false">K17+K20+K21+K24+K28+K27+K15+K16</f>
        <v>0</v>
      </c>
      <c r="L29" s="302" t="n">
        <f aca="false">SUM(C29:K29)</f>
        <v>335</v>
      </c>
      <c r="M29" s="304" t="n">
        <f aca="false">M17+M20+M21+M24+M28+M27+M15+M16</f>
        <v>0</v>
      </c>
      <c r="N29" s="303"/>
      <c r="O29" s="258"/>
      <c r="P29" s="258"/>
      <c r="Q29" s="258"/>
      <c r="R29" s="258"/>
      <c r="S29" s="258"/>
      <c r="T29" s="258"/>
      <c r="U29" s="258"/>
      <c r="V29" s="258"/>
      <c r="W29" s="258"/>
    </row>
    <row r="30" customFormat="false" ht="23.25" hidden="false" customHeight="true" outlineLevel="0" collapsed="false">
      <c r="A30" s="306" t="s">
        <v>528</v>
      </c>
      <c r="B30" s="296" t="s">
        <v>529</v>
      </c>
      <c r="C30" s="301"/>
      <c r="D30" s="301"/>
      <c r="E30" s="301"/>
      <c r="F30" s="301"/>
      <c r="G30" s="301"/>
      <c r="H30" s="301"/>
      <c r="I30" s="301"/>
      <c r="J30" s="301"/>
      <c r="K30" s="301"/>
      <c r="L30" s="302" t="n">
        <f aca="false">SUM(C30:K30)</f>
        <v>0</v>
      </c>
      <c r="M30" s="301"/>
      <c r="N30" s="307"/>
    </row>
    <row r="31" customFormat="false" ht="24" hidden="false" customHeight="true" outlineLevel="0" collapsed="false">
      <c r="A31" s="306" t="s">
        <v>530</v>
      </c>
      <c r="B31" s="296" t="s">
        <v>531</v>
      </c>
      <c r="C31" s="301"/>
      <c r="D31" s="301"/>
      <c r="E31" s="301"/>
      <c r="F31" s="301"/>
      <c r="G31" s="301"/>
      <c r="H31" s="301"/>
      <c r="I31" s="301"/>
      <c r="J31" s="301"/>
      <c r="K31" s="301"/>
      <c r="L31" s="302" t="n">
        <f aca="false">SUM(C31:K31)</f>
        <v>0</v>
      </c>
      <c r="M31" s="301"/>
      <c r="N31" s="307"/>
    </row>
    <row r="32" customFormat="false" ht="23.25" hidden="false" customHeight="true" outlineLevel="0" collapsed="false">
      <c r="A32" s="299" t="s">
        <v>532</v>
      </c>
      <c r="B32" s="294" t="s">
        <v>533</v>
      </c>
      <c r="C32" s="304" t="n">
        <f aca="false">C29+C30+C31</f>
        <v>30</v>
      </c>
      <c r="D32" s="304" t="n">
        <f aca="false">D29+D30+D31</f>
        <v>0</v>
      </c>
      <c r="E32" s="304" t="n">
        <f aca="false">E29+E30+E31</f>
        <v>0</v>
      </c>
      <c r="F32" s="304" t="n">
        <f aca="false">F29+F30+F31</f>
        <v>0</v>
      </c>
      <c r="G32" s="304" t="n">
        <f aca="false">G29+G30+G31</f>
        <v>0</v>
      </c>
      <c r="H32" s="304" t="n">
        <f aca="false">H29+H30+H31</f>
        <v>0</v>
      </c>
      <c r="I32" s="304" t="n">
        <f aca="false">I29+I30+I31</f>
        <v>305</v>
      </c>
      <c r="J32" s="304" t="n">
        <f aca="false">J29+J30+J31</f>
        <v>0</v>
      </c>
      <c r="K32" s="304" t="n">
        <f aca="false">K29+K30+K31</f>
        <v>0</v>
      </c>
      <c r="L32" s="302" t="n">
        <f aca="false">SUM(C32:K32)</f>
        <v>335</v>
      </c>
      <c r="M32" s="304" t="n">
        <f aca="false">M29+M30+M31</f>
        <v>0</v>
      </c>
      <c r="N32" s="305"/>
      <c r="O32" s="258"/>
      <c r="P32" s="258"/>
      <c r="Q32" s="258"/>
      <c r="R32" s="258"/>
      <c r="S32" s="258"/>
      <c r="T32" s="258"/>
      <c r="U32" s="258"/>
      <c r="V32" s="258"/>
      <c r="W32" s="258"/>
    </row>
    <row r="33" customFormat="false" ht="14.25" hidden="false" customHeight="true" outlineLevel="0" collapsed="false">
      <c r="A33" s="319"/>
      <c r="B33" s="320"/>
      <c r="C33" s="321"/>
      <c r="D33" s="321"/>
      <c r="E33" s="321"/>
      <c r="F33" s="321"/>
      <c r="G33" s="321"/>
      <c r="H33" s="321"/>
      <c r="I33" s="321"/>
      <c r="J33" s="321"/>
      <c r="K33" s="321"/>
      <c r="L33" s="322"/>
      <c r="M33" s="322"/>
      <c r="N33" s="307"/>
    </row>
    <row r="34" customFormat="false" ht="14.25" hidden="false" customHeight="true" outlineLevel="0" collapsed="false">
      <c r="A34" s="319"/>
      <c r="B34" s="320"/>
      <c r="C34" s="321"/>
      <c r="D34" s="321"/>
      <c r="E34" s="321"/>
      <c r="F34" s="321"/>
      <c r="G34" s="321"/>
      <c r="H34" s="321"/>
      <c r="I34" s="321"/>
      <c r="J34" s="321"/>
      <c r="K34" s="321"/>
      <c r="L34" s="323" t="n">
        <f aca="false">L32='справка №1-БАЛАНС'!G36</f>
        <v>1</v>
      </c>
      <c r="M34" s="322"/>
      <c r="N34" s="307"/>
    </row>
    <row r="35" customFormat="false" ht="14.25" hidden="false" customHeight="true" outlineLevel="0" collapsed="false">
      <c r="A35" s="324" t="s">
        <v>534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1"/>
      <c r="L35" s="322"/>
      <c r="M35" s="322"/>
      <c r="N35" s="307"/>
    </row>
    <row r="36" customFormat="false" ht="14.25" hidden="false" customHeight="true" outlineLevel="0" collapsed="false">
      <c r="A36" s="319"/>
      <c r="B36" s="320"/>
      <c r="C36" s="321"/>
      <c r="D36" s="321"/>
      <c r="E36" s="321"/>
      <c r="F36" s="321"/>
      <c r="G36" s="321"/>
      <c r="H36" s="321"/>
      <c r="I36" s="321"/>
      <c r="J36" s="321"/>
      <c r="K36" s="321"/>
      <c r="L36" s="322"/>
      <c r="M36" s="322"/>
      <c r="N36" s="307"/>
    </row>
    <row r="37" customFormat="false" ht="14.25" hidden="false" customHeight="true" outlineLevel="0" collapsed="false">
      <c r="A37" s="319"/>
      <c r="B37" s="320"/>
      <c r="C37" s="321"/>
      <c r="D37" s="321"/>
      <c r="E37" s="321"/>
      <c r="F37" s="321"/>
      <c r="G37" s="321"/>
      <c r="H37" s="321"/>
      <c r="I37" s="321"/>
      <c r="J37" s="321"/>
      <c r="K37" s="321"/>
      <c r="L37" s="322"/>
      <c r="M37" s="322"/>
      <c r="N37" s="307"/>
    </row>
    <row r="38" customFormat="false" ht="12" hidden="false" customHeight="true" outlineLevel="0" collapsed="false">
      <c r="A38" s="325" t="s">
        <v>535</v>
      </c>
      <c r="B38" s="326"/>
      <c r="C38" s="327"/>
      <c r="D38" s="328" t="s">
        <v>393</v>
      </c>
      <c r="E38" s="328"/>
      <c r="F38" s="328"/>
      <c r="G38" s="328"/>
      <c r="H38" s="328"/>
      <c r="I38" s="328"/>
      <c r="J38" s="327" t="s">
        <v>536</v>
      </c>
      <c r="K38" s="327"/>
      <c r="L38" s="328"/>
      <c r="M38" s="328"/>
      <c r="N38" s="307"/>
    </row>
  </sheetData>
  <sheetProtection sheet="true" objects="true" scenarios="true"/>
  <mergeCells count="10">
    <mergeCell ref="A1:M1"/>
    <mergeCell ref="B3:I3"/>
    <mergeCell ref="K3:L3"/>
    <mergeCell ref="B4:I4"/>
    <mergeCell ref="K4:L4"/>
    <mergeCell ref="B5:E5"/>
    <mergeCell ref="D6:H6"/>
    <mergeCell ref="I6:J6"/>
    <mergeCell ref="F7:H7"/>
    <mergeCell ref="A35:J35"/>
  </mergeCells>
  <dataValidations count="2">
    <dataValidation allowBlank="true" error="Стойността в клетката може да съдържа само положително число.&#10;&#10;За да коригирате натиснете Retry. За да се откажете натиснете Cancel." errorTitle="Невалиден формат" operator="between" showDropDown="false" showErrorMessage="true" showInputMessage="false" sqref="C22:K23 M22:M23 C25:K26 M25:M26" type="decimal">
      <formula1>0</formula1>
      <formula2>1E+016</formula2>
    </dataValidation>
    <dataValidation allowBlank="true" error="Стойността в клетката трябва да съдържа число.&#10;&#10;За да коригирате натиснете Retry. За да се откажете натиснете Cancel." errorTitle="Невалиден формат" operator="between" showDropDown="false" showErrorMessage="true" showInputMessage="false" sqref="H11 K11 C13:K14 M13:M14 K16 M16 C18:K20 M18:M20 C27:K28 M27:M28 C30:K31 M30:M31" type="decimal">
      <formula1>-1E+015</formula1>
      <formula2>999999999</formula2>
    </dataValidation>
  </dataValidations>
  <printOptions headings="false" gridLines="false" gridLinesSet="true" horizontalCentered="true" verticalCentered="false"/>
  <pageMargins left="0.35" right="0.320138888888889" top="0.7875" bottom="0.433333333333333" header="0.354166666666667" footer="0.511805555555555"/>
  <pageSetup paperSize="9" scale="8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&amp;R&amp;"Times New Roman Cyr,Regular"&amp;9СПРАВКА ПО ОБРАЗЕЦ  № 4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B45"/>
  <sheetViews>
    <sheetView windowProtection="false" showFormulas="false" showGridLines="true" showRowColHeaders="true" showZeros="true" rightToLeft="false" tabSelected="false" showOutlineSymbols="true" defaultGridColor="true" view="normal" topLeftCell="A28" colorId="64" zoomScale="143" zoomScaleNormal="143" zoomScalePageLayoutView="100" workbookViewId="0">
      <selection pane="topLeft" activeCell="G53" activeCellId="0" sqref="G53"/>
    </sheetView>
  </sheetViews>
  <sheetFormatPr defaultRowHeight="12"/>
  <cols>
    <col collapsed="false" hidden="false" max="1" min="1" style="329" width="4.13872832369942"/>
    <col collapsed="false" hidden="false" max="2" min="2" style="329" width="30.9768786127168"/>
    <col collapsed="false" hidden="false" max="3" min="3" style="329" width="9.27745664739885"/>
    <col collapsed="false" hidden="false" max="6" min="4" style="329" width="9.42196531791907"/>
    <col collapsed="false" hidden="false" max="7" min="7" style="329" width="8.84971098265896"/>
    <col collapsed="false" hidden="false" max="8" min="8" style="329" width="14.9884393063584"/>
    <col collapsed="false" hidden="false" max="9" min="9" style="329" width="10.9884393063584"/>
    <col collapsed="false" hidden="false" max="10" min="10" style="329" width="12.4161849710983"/>
    <col collapsed="false" hidden="false" max="11" min="11" style="329" width="9.27745664739885"/>
    <col collapsed="false" hidden="false" max="12" min="12" style="329" width="10.7052023121387"/>
    <col collapsed="false" hidden="false" max="13" min="13" style="329" width="9.70520231213873"/>
    <col collapsed="false" hidden="false" max="14" min="14" style="329" width="8.42196531791907"/>
    <col collapsed="false" hidden="false" max="15" min="15" style="329" width="13.8439306358382"/>
    <col collapsed="false" hidden="false" max="16" min="16" style="329" width="12.1329479768786"/>
    <col collapsed="false" hidden="false" max="17" min="17" style="329" width="13.1329479768786"/>
    <col collapsed="false" hidden="false" max="18" min="18" style="329" width="11.2774566473988"/>
    <col collapsed="false" hidden="false" max="257" min="19" style="329" width="10.7052023121387"/>
    <col collapsed="false" hidden="false" max="1025" min="258" style="0" width="10.7052023121387"/>
  </cols>
  <sheetData>
    <row r="1" customFormat="false" ht="12" hidden="false" customHeight="true" outlineLevel="0" collapsed="false">
      <c r="A1" s="330"/>
      <c r="B1" s="331" t="s">
        <v>537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0"/>
      <c r="N1" s="330"/>
      <c r="O1" s="330"/>
      <c r="P1" s="330"/>
      <c r="Q1" s="330"/>
      <c r="R1" s="330"/>
    </row>
    <row r="2" customFormat="false" ht="16.5" hidden="false" customHeight="true" outlineLevel="0" collapsed="false">
      <c r="A2" s="332" t="s">
        <v>395</v>
      </c>
      <c r="B2" s="332"/>
      <c r="C2" s="333" t="str">
        <f aca="false">'справка №1-БАЛАНС'!E3</f>
        <v>ДЕСТ СОЛАР ЕНЕРДЖИ ЕООД</v>
      </c>
      <c r="D2" s="333"/>
      <c r="E2" s="333"/>
      <c r="F2" s="333"/>
      <c r="G2" s="333"/>
      <c r="H2" s="333"/>
      <c r="I2" s="334"/>
      <c r="J2" s="334"/>
      <c r="K2" s="334"/>
      <c r="L2" s="334"/>
      <c r="M2" s="335" t="s">
        <v>3</v>
      </c>
      <c r="N2" s="336"/>
      <c r="O2" s="336" t="n">
        <f aca="false">'справка №1-БАЛАНС'!H3</f>
        <v>201188347</v>
      </c>
      <c r="P2" s="334"/>
      <c r="Q2" s="334"/>
      <c r="R2" s="137"/>
    </row>
    <row r="3" customFormat="false" ht="15" hidden="false" customHeight="true" outlineLevel="0" collapsed="false">
      <c r="A3" s="332" t="s">
        <v>281</v>
      </c>
      <c r="B3" s="332"/>
      <c r="C3" s="337" t="str">
        <f aca="false">'справка №1-БАЛАНС'!E5</f>
        <v> </v>
      </c>
      <c r="D3" s="337"/>
      <c r="E3" s="337"/>
      <c r="F3" s="338"/>
      <c r="G3" s="338"/>
      <c r="H3" s="338"/>
      <c r="I3" s="338"/>
      <c r="J3" s="338"/>
      <c r="K3" s="338"/>
      <c r="L3" s="338"/>
      <c r="M3" s="339" t="s">
        <v>6</v>
      </c>
      <c r="N3" s="339"/>
      <c r="O3" s="336" t="str">
        <f aca="false">'справка №1-БАЛАНС'!H4</f>
        <v> </v>
      </c>
      <c r="P3" s="340"/>
      <c r="Q3" s="340"/>
      <c r="R3" s="139"/>
    </row>
    <row r="4" customFormat="false" ht="12.85" hidden="false" customHeight="false" outlineLevel="0" collapsed="false">
      <c r="A4" s="341" t="s">
        <v>538</v>
      </c>
      <c r="B4" s="342"/>
      <c r="C4" s="342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43"/>
      <c r="R4" s="343" t="s">
        <v>539</v>
      </c>
    </row>
    <row r="5" s="346" customFormat="true" ht="30.75" hidden="false" customHeight="true" outlineLevel="0" collapsed="false">
      <c r="A5" s="344" t="s">
        <v>476</v>
      </c>
      <c r="B5" s="344"/>
      <c r="C5" s="345" t="s">
        <v>10</v>
      </c>
      <c r="D5" s="344" t="s">
        <v>540</v>
      </c>
      <c r="E5" s="344"/>
      <c r="F5" s="344"/>
      <c r="G5" s="344"/>
      <c r="H5" s="344" t="s">
        <v>541</v>
      </c>
      <c r="I5" s="344"/>
      <c r="J5" s="344" t="s">
        <v>542</v>
      </c>
      <c r="K5" s="344" t="s">
        <v>543</v>
      </c>
      <c r="L5" s="344"/>
      <c r="M5" s="344"/>
      <c r="N5" s="344"/>
      <c r="O5" s="344" t="s">
        <v>541</v>
      </c>
      <c r="P5" s="344"/>
      <c r="Q5" s="344" t="s">
        <v>544</v>
      </c>
      <c r="R5" s="344" t="s">
        <v>545</v>
      </c>
    </row>
    <row r="6" s="346" customFormat="true" ht="46.25" hidden="false" customHeight="false" outlineLevel="0" collapsed="false">
      <c r="A6" s="344"/>
      <c r="B6" s="344"/>
      <c r="C6" s="345"/>
      <c r="D6" s="344" t="s">
        <v>546</v>
      </c>
      <c r="E6" s="344" t="s">
        <v>547</v>
      </c>
      <c r="F6" s="344" t="s">
        <v>548</v>
      </c>
      <c r="G6" s="344" t="s">
        <v>549</v>
      </c>
      <c r="H6" s="344" t="s">
        <v>550</v>
      </c>
      <c r="I6" s="344" t="s">
        <v>551</v>
      </c>
      <c r="J6" s="344"/>
      <c r="K6" s="344" t="s">
        <v>546</v>
      </c>
      <c r="L6" s="344" t="s">
        <v>552</v>
      </c>
      <c r="M6" s="344" t="s">
        <v>553</v>
      </c>
      <c r="N6" s="344" t="s">
        <v>554</v>
      </c>
      <c r="O6" s="344" t="s">
        <v>550</v>
      </c>
      <c r="P6" s="344" t="s">
        <v>551</v>
      </c>
      <c r="Q6" s="344"/>
      <c r="R6" s="344"/>
    </row>
    <row r="7" s="346" customFormat="true" ht="12.65" hidden="false" customHeight="false" outlineLevel="0" collapsed="false">
      <c r="A7" s="347" t="s">
        <v>555</v>
      </c>
      <c r="B7" s="347"/>
      <c r="C7" s="347" t="s">
        <v>17</v>
      </c>
      <c r="D7" s="344" t="n">
        <v>1</v>
      </c>
      <c r="E7" s="344" t="n">
        <v>2</v>
      </c>
      <c r="F7" s="344" t="n">
        <v>3</v>
      </c>
      <c r="G7" s="344" t="n">
        <v>4</v>
      </c>
      <c r="H7" s="344" t="n">
        <v>5</v>
      </c>
      <c r="I7" s="344" t="n">
        <v>6</v>
      </c>
      <c r="J7" s="344" t="n">
        <v>7</v>
      </c>
      <c r="K7" s="344" t="n">
        <v>8</v>
      </c>
      <c r="L7" s="344" t="n">
        <v>9</v>
      </c>
      <c r="M7" s="344" t="n">
        <v>10</v>
      </c>
      <c r="N7" s="344" t="n">
        <v>11</v>
      </c>
      <c r="O7" s="344" t="n">
        <v>12</v>
      </c>
      <c r="P7" s="344" t="n">
        <v>13</v>
      </c>
      <c r="Q7" s="344" t="n">
        <v>14</v>
      </c>
      <c r="R7" s="344" t="n">
        <v>15</v>
      </c>
    </row>
    <row r="8" customFormat="false" ht="27" hidden="false" customHeight="true" outlineLevel="0" collapsed="false">
      <c r="A8" s="348" t="s">
        <v>556</v>
      </c>
      <c r="B8" s="348" t="s">
        <v>557</v>
      </c>
      <c r="C8" s="349"/>
      <c r="D8" s="350"/>
      <c r="E8" s="350"/>
      <c r="F8" s="350"/>
      <c r="G8" s="350"/>
      <c r="H8" s="350"/>
      <c r="I8" s="350"/>
      <c r="J8" s="350"/>
      <c r="K8" s="350"/>
      <c r="L8" s="350"/>
      <c r="M8" s="350"/>
      <c r="N8" s="350"/>
      <c r="O8" s="350"/>
      <c r="P8" s="350"/>
      <c r="Q8" s="350"/>
      <c r="R8" s="350"/>
    </row>
    <row r="9" customFormat="false" ht="12.85" hidden="false" customHeight="false" outlineLevel="0" collapsed="false">
      <c r="A9" s="351" t="s">
        <v>558</v>
      </c>
      <c r="B9" s="351" t="s">
        <v>559</v>
      </c>
      <c r="C9" s="352" t="s">
        <v>560</v>
      </c>
      <c r="D9" s="353" t="n">
        <v>104</v>
      </c>
      <c r="E9" s="353"/>
      <c r="F9" s="353"/>
      <c r="G9" s="354" t="n">
        <f aca="false">D9+E9-F9</f>
        <v>104</v>
      </c>
      <c r="H9" s="355"/>
      <c r="I9" s="355"/>
      <c r="J9" s="354" t="n">
        <f aca="false">G9+H9-I9</f>
        <v>104</v>
      </c>
      <c r="K9" s="355"/>
      <c r="L9" s="355"/>
      <c r="M9" s="355"/>
      <c r="N9" s="354" t="n">
        <f aca="false">K9+L9-M9</f>
        <v>0</v>
      </c>
      <c r="O9" s="355"/>
      <c r="P9" s="355"/>
      <c r="Q9" s="354" t="n">
        <f aca="false">N9+O9-P9</f>
        <v>0</v>
      </c>
      <c r="R9" s="354" t="n">
        <f aca="false">J9-Q9</f>
        <v>104</v>
      </c>
      <c r="S9" s="356"/>
      <c r="T9" s="356"/>
      <c r="U9" s="356"/>
      <c r="V9" s="356"/>
      <c r="W9" s="356"/>
      <c r="X9" s="356"/>
      <c r="Y9" s="356"/>
      <c r="Z9" s="356"/>
      <c r="AA9" s="356"/>
      <c r="AB9" s="356"/>
    </row>
    <row r="10" customFormat="false" ht="12.85" hidden="false" customHeight="false" outlineLevel="0" collapsed="false">
      <c r="A10" s="351" t="s">
        <v>561</v>
      </c>
      <c r="B10" s="351" t="s">
        <v>562</v>
      </c>
      <c r="C10" s="352" t="s">
        <v>563</v>
      </c>
      <c r="D10" s="353"/>
      <c r="E10" s="353"/>
      <c r="F10" s="353"/>
      <c r="G10" s="354" t="n">
        <f aca="false">D10+E10-F10</f>
        <v>0</v>
      </c>
      <c r="H10" s="355"/>
      <c r="I10" s="355"/>
      <c r="J10" s="354" t="n">
        <f aca="false">G10+H10-I10</f>
        <v>0</v>
      </c>
      <c r="K10" s="355"/>
      <c r="L10" s="355"/>
      <c r="M10" s="355"/>
      <c r="N10" s="354" t="n">
        <f aca="false">K10+L10-M10</f>
        <v>0</v>
      </c>
      <c r="O10" s="355"/>
      <c r="P10" s="355"/>
      <c r="Q10" s="354" t="n">
        <f aca="false">N10+O10-P10</f>
        <v>0</v>
      </c>
      <c r="R10" s="354" t="n">
        <f aca="false">J10-Q10</f>
        <v>0</v>
      </c>
      <c r="S10" s="356"/>
      <c r="T10" s="356"/>
      <c r="U10" s="356"/>
      <c r="V10" s="356"/>
      <c r="W10" s="356"/>
      <c r="X10" s="356"/>
      <c r="Y10" s="356"/>
      <c r="Z10" s="356"/>
      <c r="AA10" s="356"/>
      <c r="AB10" s="356"/>
    </row>
    <row r="11" customFormat="false" ht="12.8" hidden="false" customHeight="false" outlineLevel="0" collapsed="false">
      <c r="A11" s="351" t="s">
        <v>564</v>
      </c>
      <c r="B11" s="351" t="s">
        <v>565</v>
      </c>
      <c r="C11" s="352" t="s">
        <v>566</v>
      </c>
      <c r="D11" s="353" t="n">
        <v>3256</v>
      </c>
      <c r="E11" s="353"/>
      <c r="F11" s="353"/>
      <c r="G11" s="354" t="n">
        <f aca="false">D11+E11-F11</f>
        <v>3256</v>
      </c>
      <c r="H11" s="355"/>
      <c r="I11" s="355"/>
      <c r="J11" s="354" t="n">
        <f aca="false">G11+H11-I11</f>
        <v>3256</v>
      </c>
      <c r="K11" s="355" t="n">
        <v>949</v>
      </c>
      <c r="L11" s="355" t="n">
        <v>204</v>
      </c>
      <c r="M11" s="355"/>
      <c r="N11" s="354" t="n">
        <f aca="false">K11+L11-M11</f>
        <v>1153</v>
      </c>
      <c r="O11" s="355"/>
      <c r="P11" s="355"/>
      <c r="Q11" s="354" t="n">
        <f aca="false">N11+O11-P11</f>
        <v>1153</v>
      </c>
      <c r="R11" s="354" t="n">
        <f aca="false">J11-Q11</f>
        <v>2103</v>
      </c>
      <c r="S11" s="356"/>
      <c r="T11" s="356"/>
      <c r="U11" s="356"/>
      <c r="V11" s="356"/>
      <c r="W11" s="356"/>
      <c r="X11" s="356"/>
      <c r="Y11" s="356"/>
      <c r="Z11" s="356"/>
      <c r="AA11" s="356"/>
      <c r="AB11" s="356"/>
    </row>
    <row r="12" customFormat="false" ht="12.85" hidden="false" customHeight="false" outlineLevel="0" collapsed="false">
      <c r="A12" s="351" t="s">
        <v>567</v>
      </c>
      <c r="B12" s="351" t="s">
        <v>568</v>
      </c>
      <c r="C12" s="352" t="s">
        <v>569</v>
      </c>
      <c r="D12" s="353"/>
      <c r="E12" s="353"/>
      <c r="F12" s="353"/>
      <c r="G12" s="354" t="n">
        <f aca="false">D12+E12-F12</f>
        <v>0</v>
      </c>
      <c r="H12" s="355"/>
      <c r="I12" s="355"/>
      <c r="J12" s="354" t="n">
        <f aca="false">G12+H12-I12</f>
        <v>0</v>
      </c>
      <c r="K12" s="355"/>
      <c r="L12" s="355"/>
      <c r="M12" s="355"/>
      <c r="N12" s="354" t="n">
        <f aca="false">K12+L12-M12</f>
        <v>0</v>
      </c>
      <c r="O12" s="355"/>
      <c r="P12" s="355"/>
      <c r="Q12" s="354" t="n">
        <f aca="false">N12+O12-P12</f>
        <v>0</v>
      </c>
      <c r="R12" s="354" t="n">
        <f aca="false">J12-Q12</f>
        <v>0</v>
      </c>
      <c r="S12" s="356"/>
      <c r="T12" s="356"/>
      <c r="U12" s="356"/>
      <c r="V12" s="356"/>
      <c r="W12" s="356"/>
      <c r="X12" s="356"/>
      <c r="Y12" s="356"/>
      <c r="Z12" s="356"/>
      <c r="AA12" s="356"/>
      <c r="AB12" s="356"/>
    </row>
    <row r="13" customFormat="false" ht="12.85" hidden="false" customHeight="false" outlineLevel="0" collapsed="false">
      <c r="A13" s="351" t="s">
        <v>570</v>
      </c>
      <c r="B13" s="351" t="s">
        <v>571</v>
      </c>
      <c r="C13" s="352" t="s">
        <v>572</v>
      </c>
      <c r="D13" s="353"/>
      <c r="E13" s="353"/>
      <c r="F13" s="353"/>
      <c r="G13" s="354" t="n">
        <f aca="false">D13+E13-F13</f>
        <v>0</v>
      </c>
      <c r="H13" s="355"/>
      <c r="I13" s="355"/>
      <c r="J13" s="354" t="n">
        <f aca="false">G13+H13-I13</f>
        <v>0</v>
      </c>
      <c r="K13" s="355"/>
      <c r="L13" s="355"/>
      <c r="M13" s="355"/>
      <c r="N13" s="354" t="n">
        <f aca="false">K13+L13-M13</f>
        <v>0</v>
      </c>
      <c r="O13" s="355"/>
      <c r="P13" s="355"/>
      <c r="Q13" s="354" t="n">
        <f aca="false">N13+O13-P13</f>
        <v>0</v>
      </c>
      <c r="R13" s="354" t="n">
        <f aca="false">J13-Q13</f>
        <v>0</v>
      </c>
      <c r="S13" s="356"/>
      <c r="T13" s="356"/>
      <c r="U13" s="356"/>
      <c r="V13" s="356"/>
      <c r="W13" s="356"/>
      <c r="X13" s="356"/>
      <c r="Y13" s="356"/>
      <c r="Z13" s="356"/>
      <c r="AA13" s="356"/>
      <c r="AB13" s="356"/>
    </row>
    <row r="14" customFormat="false" ht="12.8" hidden="false" customHeight="false" outlineLevel="0" collapsed="false">
      <c r="A14" s="351" t="s">
        <v>573</v>
      </c>
      <c r="B14" s="351" t="s">
        <v>574</v>
      </c>
      <c r="C14" s="352" t="s">
        <v>575</v>
      </c>
      <c r="D14" s="353" t="n">
        <v>10</v>
      </c>
      <c r="E14" s="353"/>
      <c r="F14" s="353"/>
      <c r="G14" s="354" t="n">
        <f aca="false">D14+E14-F14</f>
        <v>10</v>
      </c>
      <c r="H14" s="355"/>
      <c r="I14" s="355"/>
      <c r="J14" s="354" t="n">
        <f aca="false">G14+H14-I14</f>
        <v>10</v>
      </c>
      <c r="K14" s="355" t="n">
        <v>1</v>
      </c>
      <c r="L14" s="355" t="n">
        <v>2</v>
      </c>
      <c r="M14" s="355"/>
      <c r="N14" s="354" t="n">
        <f aca="false">K14+L14-M14</f>
        <v>3</v>
      </c>
      <c r="O14" s="355"/>
      <c r="P14" s="355"/>
      <c r="Q14" s="354" t="n">
        <f aca="false">N14+O14-P14</f>
        <v>3</v>
      </c>
      <c r="R14" s="354" t="n">
        <f aca="false">J14-Q14</f>
        <v>7</v>
      </c>
      <c r="S14" s="356"/>
      <c r="T14" s="356"/>
      <c r="U14" s="356"/>
      <c r="V14" s="356"/>
      <c r="W14" s="356"/>
      <c r="X14" s="356"/>
      <c r="Y14" s="356"/>
      <c r="Z14" s="356"/>
      <c r="AA14" s="356"/>
      <c r="AB14" s="356"/>
    </row>
    <row r="15" s="363" customFormat="true" ht="23.85" hidden="false" customHeight="false" outlineLevel="0" collapsed="false">
      <c r="A15" s="357" t="s">
        <v>576</v>
      </c>
      <c r="B15" s="358" t="s">
        <v>577</v>
      </c>
      <c r="C15" s="359" t="s">
        <v>578</v>
      </c>
      <c r="D15" s="360"/>
      <c r="E15" s="360"/>
      <c r="F15" s="360"/>
      <c r="G15" s="354" t="n">
        <f aca="false">D15+E15-F15</f>
        <v>0</v>
      </c>
      <c r="H15" s="361"/>
      <c r="I15" s="361"/>
      <c r="J15" s="354" t="n">
        <f aca="false">G15+H15-I15</f>
        <v>0</v>
      </c>
      <c r="K15" s="361"/>
      <c r="L15" s="361"/>
      <c r="M15" s="361"/>
      <c r="N15" s="354" t="n">
        <f aca="false">K15+L15-M15</f>
        <v>0</v>
      </c>
      <c r="O15" s="361"/>
      <c r="P15" s="361"/>
      <c r="Q15" s="354" t="n">
        <f aca="false">N15+O15-P15</f>
        <v>0</v>
      </c>
      <c r="R15" s="354" t="n">
        <f aca="false">J15-Q15</f>
        <v>0</v>
      </c>
      <c r="S15" s="362"/>
      <c r="T15" s="362"/>
      <c r="U15" s="362"/>
      <c r="V15" s="362"/>
      <c r="W15" s="362"/>
      <c r="X15" s="362"/>
      <c r="Y15" s="362"/>
      <c r="Z15" s="362"/>
      <c r="AA15" s="362"/>
      <c r="AB15" s="362"/>
    </row>
    <row r="16" customFormat="false" ht="12.85" hidden="false" customHeight="false" outlineLevel="0" collapsed="false">
      <c r="A16" s="351" t="s">
        <v>579</v>
      </c>
      <c r="B16" s="364" t="s">
        <v>580</v>
      </c>
      <c r="C16" s="352" t="s">
        <v>581</v>
      </c>
      <c r="D16" s="353"/>
      <c r="E16" s="353"/>
      <c r="F16" s="353"/>
      <c r="G16" s="354" t="n">
        <f aca="false">D16+E16-F16</f>
        <v>0</v>
      </c>
      <c r="H16" s="355"/>
      <c r="I16" s="355"/>
      <c r="J16" s="354" t="n">
        <f aca="false">G16+H16-I16</f>
        <v>0</v>
      </c>
      <c r="K16" s="355"/>
      <c r="L16" s="355"/>
      <c r="M16" s="355"/>
      <c r="N16" s="354" t="n">
        <f aca="false">K16+L16-M16</f>
        <v>0</v>
      </c>
      <c r="O16" s="355"/>
      <c r="P16" s="355"/>
      <c r="Q16" s="354" t="n">
        <f aca="false">N16+O16-P16</f>
        <v>0</v>
      </c>
      <c r="R16" s="354" t="n">
        <f aca="false">J16-Q16</f>
        <v>0</v>
      </c>
      <c r="S16" s="356"/>
      <c r="T16" s="356"/>
      <c r="U16" s="356"/>
      <c r="V16" s="356"/>
      <c r="W16" s="356"/>
      <c r="X16" s="356"/>
      <c r="Y16" s="356"/>
      <c r="Z16" s="356"/>
      <c r="AA16" s="356"/>
      <c r="AB16" s="356"/>
    </row>
    <row r="17" customFormat="false" ht="12.85" hidden="false" customHeight="false" outlineLevel="0" collapsed="false">
      <c r="A17" s="351"/>
      <c r="B17" s="365" t="s">
        <v>582</v>
      </c>
      <c r="C17" s="366" t="s">
        <v>583</v>
      </c>
      <c r="D17" s="367" t="n">
        <f aca="false">SUM(D9:D16)</f>
        <v>3370</v>
      </c>
      <c r="E17" s="367" t="n">
        <f aca="false">SUM(E9:E16)</f>
        <v>0</v>
      </c>
      <c r="F17" s="367" t="n">
        <f aca="false">SUM(F9:F16)</f>
        <v>0</v>
      </c>
      <c r="G17" s="354" t="n">
        <f aca="false">D17+E17-F17</f>
        <v>3370</v>
      </c>
      <c r="H17" s="368" t="n">
        <f aca="false">SUM(H9:H16)</f>
        <v>0</v>
      </c>
      <c r="I17" s="368" t="n">
        <f aca="false">SUM(I9:I16)</f>
        <v>0</v>
      </c>
      <c r="J17" s="354" t="n">
        <f aca="false">G17+H17-I17</f>
        <v>3370</v>
      </c>
      <c r="K17" s="368" t="n">
        <f aca="false">SUM(K9:K16)</f>
        <v>950</v>
      </c>
      <c r="L17" s="368" t="n">
        <f aca="false">SUM(L9:L16)</f>
        <v>206</v>
      </c>
      <c r="M17" s="368" t="n">
        <f aca="false">SUM(M9:M16)</f>
        <v>0</v>
      </c>
      <c r="N17" s="354" t="n">
        <f aca="false">K17+L17-M17</f>
        <v>1156</v>
      </c>
      <c r="O17" s="368" t="n">
        <f aca="false">SUM(O9:O16)</f>
        <v>0</v>
      </c>
      <c r="P17" s="368" t="n">
        <f aca="false">SUM(P9:P16)</f>
        <v>0</v>
      </c>
      <c r="Q17" s="354" t="n">
        <f aca="false">N17+O17-P17</f>
        <v>1156</v>
      </c>
      <c r="R17" s="354" t="n">
        <f aca="false">J17-Q17</f>
        <v>2214</v>
      </c>
      <c r="S17" s="356"/>
      <c r="T17" s="356"/>
      <c r="U17" s="356"/>
      <c r="V17" s="356"/>
      <c r="W17" s="356"/>
      <c r="X17" s="356"/>
      <c r="Y17" s="356"/>
      <c r="Z17" s="356"/>
      <c r="AA17" s="356"/>
      <c r="AB17" s="356"/>
    </row>
    <row r="18" customFormat="false" ht="12.85" hidden="false" customHeight="false" outlineLevel="0" collapsed="false">
      <c r="A18" s="369" t="s">
        <v>584</v>
      </c>
      <c r="B18" s="370" t="s">
        <v>585</v>
      </c>
      <c r="C18" s="366" t="s">
        <v>586</v>
      </c>
      <c r="D18" s="371"/>
      <c r="E18" s="371"/>
      <c r="F18" s="371"/>
      <c r="G18" s="354" t="n">
        <f aca="false">D18+E18-F18</f>
        <v>0</v>
      </c>
      <c r="H18" s="372"/>
      <c r="I18" s="372"/>
      <c r="J18" s="354" t="n">
        <f aca="false">G18+H18-I18</f>
        <v>0</v>
      </c>
      <c r="K18" s="372"/>
      <c r="L18" s="372"/>
      <c r="M18" s="372"/>
      <c r="N18" s="354" t="n">
        <f aca="false">K18+L18-M18</f>
        <v>0</v>
      </c>
      <c r="O18" s="372"/>
      <c r="P18" s="372"/>
      <c r="Q18" s="354" t="n">
        <f aca="false">N18+O18-P18</f>
        <v>0</v>
      </c>
      <c r="R18" s="354" t="n">
        <f aca="false">J18-Q18</f>
        <v>0</v>
      </c>
      <c r="S18" s="356"/>
      <c r="T18" s="356"/>
      <c r="U18" s="356"/>
      <c r="V18" s="356"/>
      <c r="W18" s="356"/>
      <c r="X18" s="356"/>
      <c r="Y18" s="356"/>
      <c r="Z18" s="356"/>
      <c r="AA18" s="356"/>
      <c r="AB18" s="356"/>
    </row>
    <row r="19" customFormat="false" ht="12" hidden="false" customHeight="true" outlineLevel="0" collapsed="false">
      <c r="A19" s="373" t="s">
        <v>587</v>
      </c>
      <c r="B19" s="370" t="s">
        <v>588</v>
      </c>
      <c r="C19" s="366" t="s">
        <v>589</v>
      </c>
      <c r="D19" s="371"/>
      <c r="E19" s="371"/>
      <c r="F19" s="371"/>
      <c r="G19" s="354" t="n">
        <f aca="false">D19+E19-F19</f>
        <v>0</v>
      </c>
      <c r="H19" s="372"/>
      <c r="I19" s="372"/>
      <c r="J19" s="354" t="n">
        <f aca="false">G19+H19-I19</f>
        <v>0</v>
      </c>
      <c r="K19" s="372"/>
      <c r="L19" s="372"/>
      <c r="M19" s="372"/>
      <c r="N19" s="354" t="n">
        <f aca="false">K19+L19-M19</f>
        <v>0</v>
      </c>
      <c r="O19" s="372"/>
      <c r="P19" s="372"/>
      <c r="Q19" s="354" t="n">
        <f aca="false">N19+O19-P19</f>
        <v>0</v>
      </c>
      <c r="R19" s="354" t="n">
        <f aca="false">J19-Q19</f>
        <v>0</v>
      </c>
      <c r="S19" s="356"/>
      <c r="T19" s="356"/>
      <c r="U19" s="356"/>
      <c r="V19" s="356"/>
      <c r="W19" s="356"/>
      <c r="X19" s="356"/>
      <c r="Y19" s="356"/>
      <c r="Z19" s="356"/>
      <c r="AA19" s="356"/>
      <c r="AB19" s="356"/>
    </row>
    <row r="20" customFormat="false" ht="12" hidden="false" customHeight="true" outlineLevel="0" collapsed="false">
      <c r="A20" s="374" t="s">
        <v>590</v>
      </c>
      <c r="B20" s="348" t="s">
        <v>591</v>
      </c>
      <c r="C20" s="352"/>
      <c r="D20" s="375"/>
      <c r="E20" s="375"/>
      <c r="F20" s="375"/>
      <c r="G20" s="354" t="n">
        <f aca="false">D20+E20-F20</f>
        <v>0</v>
      </c>
      <c r="H20" s="376"/>
      <c r="I20" s="376"/>
      <c r="J20" s="354" t="n">
        <f aca="false">G20+H20-I20</f>
        <v>0</v>
      </c>
      <c r="K20" s="376"/>
      <c r="L20" s="376"/>
      <c r="M20" s="376"/>
      <c r="N20" s="354" t="n">
        <f aca="false">K20+L20-M20</f>
        <v>0</v>
      </c>
      <c r="O20" s="376"/>
      <c r="P20" s="376"/>
      <c r="Q20" s="354" t="n">
        <f aca="false">N20+O20-P20</f>
        <v>0</v>
      </c>
      <c r="R20" s="354" t="n">
        <f aca="false">J20-Q20</f>
        <v>0</v>
      </c>
      <c r="S20" s="356"/>
      <c r="T20" s="356"/>
      <c r="U20" s="356"/>
      <c r="V20" s="356"/>
      <c r="W20" s="356"/>
      <c r="X20" s="356"/>
      <c r="Y20" s="356"/>
      <c r="Z20" s="356"/>
      <c r="AA20" s="356"/>
      <c r="AB20" s="356"/>
    </row>
    <row r="21" customFormat="false" ht="12.85" hidden="false" customHeight="false" outlineLevel="0" collapsed="false">
      <c r="A21" s="351" t="s">
        <v>558</v>
      </c>
      <c r="B21" s="351" t="s">
        <v>592</v>
      </c>
      <c r="C21" s="352" t="s">
        <v>593</v>
      </c>
      <c r="D21" s="353"/>
      <c r="E21" s="353"/>
      <c r="F21" s="353"/>
      <c r="G21" s="354" t="n">
        <f aca="false">D21+E21-F21</f>
        <v>0</v>
      </c>
      <c r="H21" s="355"/>
      <c r="I21" s="355"/>
      <c r="J21" s="354" t="n">
        <f aca="false">G21+H21-I21</f>
        <v>0</v>
      </c>
      <c r="K21" s="355"/>
      <c r="L21" s="355"/>
      <c r="M21" s="355"/>
      <c r="N21" s="354" t="n">
        <f aca="false">K21+L21-M21</f>
        <v>0</v>
      </c>
      <c r="O21" s="355"/>
      <c r="P21" s="355"/>
      <c r="Q21" s="354" t="n">
        <f aca="false">N21+O21-P21</f>
        <v>0</v>
      </c>
      <c r="R21" s="354" t="n">
        <f aca="false">J21-Q21</f>
        <v>0</v>
      </c>
      <c r="S21" s="356"/>
      <c r="T21" s="356"/>
      <c r="U21" s="356"/>
      <c r="V21" s="356"/>
      <c r="W21" s="356"/>
      <c r="X21" s="356"/>
      <c r="Y21" s="356"/>
      <c r="Z21" s="356"/>
      <c r="AA21" s="356"/>
      <c r="AB21" s="356"/>
    </row>
    <row r="22" customFormat="false" ht="12.85" hidden="false" customHeight="false" outlineLevel="0" collapsed="false">
      <c r="A22" s="351" t="s">
        <v>561</v>
      </c>
      <c r="B22" s="351" t="s">
        <v>594</v>
      </c>
      <c r="C22" s="352" t="s">
        <v>595</v>
      </c>
      <c r="D22" s="353"/>
      <c r="E22" s="353"/>
      <c r="F22" s="353"/>
      <c r="G22" s="354" t="n">
        <f aca="false">D22+E22-F22</f>
        <v>0</v>
      </c>
      <c r="H22" s="355"/>
      <c r="I22" s="355"/>
      <c r="J22" s="354" t="n">
        <f aca="false">G22+H22-I22</f>
        <v>0</v>
      </c>
      <c r="K22" s="355"/>
      <c r="L22" s="355"/>
      <c r="M22" s="355"/>
      <c r="N22" s="354" t="n">
        <f aca="false">K22+L22-M22</f>
        <v>0</v>
      </c>
      <c r="O22" s="355"/>
      <c r="P22" s="355"/>
      <c r="Q22" s="354" t="n">
        <f aca="false">N22+O22-P22</f>
        <v>0</v>
      </c>
      <c r="R22" s="354" t="n">
        <f aca="false">J22-Q22</f>
        <v>0</v>
      </c>
      <c r="S22" s="356"/>
      <c r="T22" s="356"/>
      <c r="U22" s="356"/>
      <c r="V22" s="356"/>
      <c r="W22" s="356"/>
      <c r="X22" s="356"/>
      <c r="Y22" s="356"/>
      <c r="Z22" s="356"/>
      <c r="AA22" s="356"/>
      <c r="AB22" s="356"/>
    </row>
    <row r="23" customFormat="false" ht="12.85" hidden="false" customHeight="false" outlineLevel="0" collapsed="false">
      <c r="A23" s="358" t="s">
        <v>564</v>
      </c>
      <c r="B23" s="358" t="s">
        <v>596</v>
      </c>
      <c r="C23" s="352" t="s">
        <v>597</v>
      </c>
      <c r="D23" s="353"/>
      <c r="E23" s="353"/>
      <c r="F23" s="353"/>
      <c r="G23" s="354" t="n">
        <f aca="false">D23+E23-F23</f>
        <v>0</v>
      </c>
      <c r="H23" s="355"/>
      <c r="I23" s="355"/>
      <c r="J23" s="354" t="n">
        <f aca="false">G23+H23-I23</f>
        <v>0</v>
      </c>
      <c r="K23" s="355"/>
      <c r="L23" s="355"/>
      <c r="M23" s="355"/>
      <c r="N23" s="354" t="n">
        <f aca="false">K23+L23-M23</f>
        <v>0</v>
      </c>
      <c r="O23" s="355"/>
      <c r="P23" s="355"/>
      <c r="Q23" s="354" t="n">
        <f aca="false">N23+O23-P23</f>
        <v>0</v>
      </c>
      <c r="R23" s="354" t="n">
        <f aca="false">J23-Q23</f>
        <v>0</v>
      </c>
      <c r="S23" s="356"/>
      <c r="T23" s="356"/>
      <c r="U23" s="356"/>
      <c r="V23" s="356"/>
      <c r="W23" s="356"/>
      <c r="X23" s="356"/>
      <c r="Y23" s="356"/>
      <c r="Z23" s="356"/>
      <c r="AA23" s="356"/>
      <c r="AB23" s="356"/>
    </row>
    <row r="24" customFormat="false" ht="12.85" hidden="false" customHeight="false" outlineLevel="0" collapsed="false">
      <c r="A24" s="351" t="s">
        <v>567</v>
      </c>
      <c r="B24" s="377" t="s">
        <v>580</v>
      </c>
      <c r="C24" s="352" t="s">
        <v>598</v>
      </c>
      <c r="D24" s="353"/>
      <c r="E24" s="353"/>
      <c r="F24" s="353"/>
      <c r="G24" s="354" t="n">
        <f aca="false">D24+E24-F24</f>
        <v>0</v>
      </c>
      <c r="H24" s="355"/>
      <c r="I24" s="355"/>
      <c r="J24" s="354" t="n">
        <f aca="false">G24+H24-I24</f>
        <v>0</v>
      </c>
      <c r="K24" s="355"/>
      <c r="L24" s="355"/>
      <c r="M24" s="355"/>
      <c r="N24" s="354" t="n">
        <f aca="false">K24+L24-M24</f>
        <v>0</v>
      </c>
      <c r="O24" s="355"/>
      <c r="P24" s="355"/>
      <c r="Q24" s="354" t="n">
        <f aca="false">N24+O24-P24</f>
        <v>0</v>
      </c>
      <c r="R24" s="354" t="n">
        <f aca="false">J24-Q24</f>
        <v>0</v>
      </c>
      <c r="S24" s="356"/>
      <c r="T24" s="356"/>
      <c r="U24" s="356"/>
      <c r="V24" s="356"/>
      <c r="W24" s="356"/>
      <c r="X24" s="356"/>
      <c r="Y24" s="356"/>
      <c r="Z24" s="356"/>
      <c r="AA24" s="356"/>
      <c r="AB24" s="356"/>
    </row>
    <row r="25" customFormat="false" ht="12.85" hidden="false" customHeight="false" outlineLevel="0" collapsed="false">
      <c r="A25" s="351"/>
      <c r="B25" s="365" t="s">
        <v>599</v>
      </c>
      <c r="C25" s="378" t="s">
        <v>600</v>
      </c>
      <c r="D25" s="379" t="n">
        <f aca="false">SUM(D21:D24)</f>
        <v>0</v>
      </c>
      <c r="E25" s="379" t="n">
        <f aca="false">SUM(E21:E24)</f>
        <v>0</v>
      </c>
      <c r="F25" s="379" t="n">
        <f aca="false">SUM(F21:F24)</f>
        <v>0</v>
      </c>
      <c r="G25" s="380" t="n">
        <f aca="false">D25+E25-F25</f>
        <v>0</v>
      </c>
      <c r="H25" s="381" t="n">
        <f aca="false">SUM(H21:H24)</f>
        <v>0</v>
      </c>
      <c r="I25" s="381" t="n">
        <f aca="false">SUM(I21:I24)</f>
        <v>0</v>
      </c>
      <c r="J25" s="380" t="n">
        <f aca="false">G25+H25-I25</f>
        <v>0</v>
      </c>
      <c r="K25" s="381" t="n">
        <f aca="false">SUM(K21:K24)</f>
        <v>0</v>
      </c>
      <c r="L25" s="381" t="n">
        <f aca="false">SUM(L21:L24)</f>
        <v>0</v>
      </c>
      <c r="M25" s="381" t="n">
        <f aca="false">SUM(M21:M24)</f>
        <v>0</v>
      </c>
      <c r="N25" s="380" t="n">
        <f aca="false">K25+L25-M25</f>
        <v>0</v>
      </c>
      <c r="O25" s="381" t="n">
        <f aca="false">SUM(O21:O24)</f>
        <v>0</v>
      </c>
      <c r="P25" s="381" t="n">
        <f aca="false">SUM(P21:P24)</f>
        <v>0</v>
      </c>
      <c r="Q25" s="380" t="n">
        <f aca="false">N25+O25-P25</f>
        <v>0</v>
      </c>
      <c r="R25" s="380" t="n">
        <f aca="false">J25-Q25</f>
        <v>0</v>
      </c>
      <c r="S25" s="356"/>
      <c r="T25" s="356"/>
      <c r="U25" s="356"/>
      <c r="V25" s="356"/>
      <c r="W25" s="356"/>
      <c r="X25" s="356"/>
      <c r="Y25" s="356"/>
      <c r="Z25" s="356"/>
      <c r="AA25" s="356"/>
      <c r="AB25" s="356"/>
    </row>
    <row r="26" customFormat="false" ht="24" hidden="false" customHeight="true" outlineLevel="0" collapsed="false">
      <c r="A26" s="374" t="s">
        <v>601</v>
      </c>
      <c r="B26" s="382" t="s">
        <v>602</v>
      </c>
      <c r="C26" s="383"/>
      <c r="D26" s="384"/>
      <c r="E26" s="384"/>
      <c r="F26" s="384"/>
      <c r="G26" s="385"/>
      <c r="H26" s="386"/>
      <c r="I26" s="386"/>
      <c r="J26" s="385"/>
      <c r="K26" s="386"/>
      <c r="L26" s="386"/>
      <c r="M26" s="386"/>
      <c r="N26" s="385"/>
      <c r="O26" s="386"/>
      <c r="P26" s="386"/>
      <c r="Q26" s="385"/>
      <c r="R26" s="387"/>
    </row>
    <row r="27" customFormat="false" ht="12.85" hidden="false" customHeight="false" outlineLevel="0" collapsed="false">
      <c r="A27" s="351" t="s">
        <v>558</v>
      </c>
      <c r="B27" s="388" t="s">
        <v>603</v>
      </c>
      <c r="C27" s="389" t="s">
        <v>604</v>
      </c>
      <c r="D27" s="390" t="n">
        <f aca="false">SUM(D28:D31)</f>
        <v>0</v>
      </c>
      <c r="E27" s="390" t="n">
        <f aca="false">SUM(E28:E31)</f>
        <v>0</v>
      </c>
      <c r="F27" s="390" t="n">
        <f aca="false">SUM(F28:F31)</f>
        <v>0</v>
      </c>
      <c r="G27" s="391" t="n">
        <f aca="false">D27+E27-F27</f>
        <v>0</v>
      </c>
      <c r="H27" s="392" t="n">
        <f aca="false">SUM(H28:H31)</f>
        <v>0</v>
      </c>
      <c r="I27" s="392" t="n">
        <f aca="false">SUM(I28:I31)</f>
        <v>0</v>
      </c>
      <c r="J27" s="391" t="n">
        <f aca="false">G27+H27-I27</f>
        <v>0</v>
      </c>
      <c r="K27" s="392" t="n">
        <f aca="false">SUM(K28:K31)</f>
        <v>0</v>
      </c>
      <c r="L27" s="392" t="n">
        <f aca="false">SUM(L28:L31)</f>
        <v>0</v>
      </c>
      <c r="M27" s="392" t="n">
        <f aca="false">SUM(M28:M31)</f>
        <v>0</v>
      </c>
      <c r="N27" s="391" t="n">
        <f aca="false">K27+L27-M27</f>
        <v>0</v>
      </c>
      <c r="O27" s="392" t="n">
        <f aca="false">SUM(O28:O31)</f>
        <v>0</v>
      </c>
      <c r="P27" s="392" t="n">
        <f aca="false">SUM(P28:P31)</f>
        <v>0</v>
      </c>
      <c r="Q27" s="391" t="n">
        <f aca="false">N27+O27-P27</f>
        <v>0</v>
      </c>
      <c r="R27" s="391" t="n">
        <f aca="false">J27-Q27</f>
        <v>0</v>
      </c>
      <c r="S27" s="356"/>
      <c r="T27" s="356"/>
      <c r="U27" s="356"/>
      <c r="V27" s="356"/>
      <c r="W27" s="356"/>
      <c r="X27" s="356"/>
      <c r="Y27" s="356"/>
      <c r="Z27" s="356"/>
      <c r="AA27" s="356"/>
      <c r="AB27" s="356"/>
    </row>
    <row r="28" customFormat="false" ht="12.85" hidden="false" customHeight="false" outlineLevel="0" collapsed="false">
      <c r="A28" s="351"/>
      <c r="B28" s="351" t="s">
        <v>109</v>
      </c>
      <c r="C28" s="352" t="s">
        <v>605</v>
      </c>
      <c r="D28" s="353"/>
      <c r="E28" s="353"/>
      <c r="F28" s="353"/>
      <c r="G28" s="354" t="n">
        <f aca="false">D28+E28-F28</f>
        <v>0</v>
      </c>
      <c r="H28" s="355"/>
      <c r="I28" s="355"/>
      <c r="J28" s="354" t="n">
        <f aca="false">G28+H28-I28</f>
        <v>0</v>
      </c>
      <c r="K28" s="393"/>
      <c r="L28" s="393"/>
      <c r="M28" s="393"/>
      <c r="N28" s="354" t="n">
        <f aca="false">K28+L28-M28</f>
        <v>0</v>
      </c>
      <c r="O28" s="393"/>
      <c r="P28" s="393"/>
      <c r="Q28" s="354" t="n">
        <f aca="false">N28+O28-P28</f>
        <v>0</v>
      </c>
      <c r="R28" s="354" t="n">
        <f aca="false">J28-Q28</f>
        <v>0</v>
      </c>
      <c r="S28" s="356"/>
      <c r="T28" s="356"/>
      <c r="U28" s="356"/>
      <c r="V28" s="356"/>
      <c r="W28" s="356"/>
      <c r="X28" s="356"/>
      <c r="Y28" s="356"/>
      <c r="Z28" s="356"/>
      <c r="AA28" s="356"/>
      <c r="AB28" s="356"/>
    </row>
    <row r="29" customFormat="false" ht="12.85" hidden="false" customHeight="false" outlineLevel="0" collapsed="false">
      <c r="A29" s="351"/>
      <c r="B29" s="351" t="s">
        <v>111</v>
      </c>
      <c r="C29" s="352" t="s">
        <v>606</v>
      </c>
      <c r="D29" s="353"/>
      <c r="E29" s="353"/>
      <c r="F29" s="353"/>
      <c r="G29" s="354" t="n">
        <f aca="false">D29+E29-F29</f>
        <v>0</v>
      </c>
      <c r="H29" s="393"/>
      <c r="I29" s="393"/>
      <c r="J29" s="354" t="n">
        <f aca="false">G29+H29-I29</f>
        <v>0</v>
      </c>
      <c r="K29" s="393"/>
      <c r="L29" s="393"/>
      <c r="M29" s="393"/>
      <c r="N29" s="354" t="n">
        <f aca="false">K29+L29-M29</f>
        <v>0</v>
      </c>
      <c r="O29" s="393"/>
      <c r="P29" s="393"/>
      <c r="Q29" s="354" t="n">
        <f aca="false">N29+O29-P29</f>
        <v>0</v>
      </c>
      <c r="R29" s="354" t="n">
        <f aca="false">J29-Q29</f>
        <v>0</v>
      </c>
      <c r="S29" s="356"/>
      <c r="T29" s="356"/>
      <c r="U29" s="356"/>
      <c r="V29" s="356"/>
      <c r="W29" s="356"/>
      <c r="X29" s="356"/>
      <c r="Y29" s="356"/>
      <c r="Z29" s="356"/>
      <c r="AA29" s="356"/>
      <c r="AB29" s="356"/>
    </row>
    <row r="30" customFormat="false" ht="12.85" hidden="false" customHeight="false" outlineLevel="0" collapsed="false">
      <c r="A30" s="351"/>
      <c r="B30" s="351" t="s">
        <v>115</v>
      </c>
      <c r="C30" s="352" t="s">
        <v>607</v>
      </c>
      <c r="D30" s="353"/>
      <c r="E30" s="353"/>
      <c r="F30" s="353"/>
      <c r="G30" s="354" t="n">
        <f aca="false">D30+E30-F30</f>
        <v>0</v>
      </c>
      <c r="H30" s="393"/>
      <c r="I30" s="393"/>
      <c r="J30" s="354" t="n">
        <f aca="false">G30+H30-I30</f>
        <v>0</v>
      </c>
      <c r="K30" s="393"/>
      <c r="L30" s="393"/>
      <c r="M30" s="393"/>
      <c r="N30" s="354" t="n">
        <f aca="false">K30+L30-M30</f>
        <v>0</v>
      </c>
      <c r="O30" s="393"/>
      <c r="P30" s="393"/>
      <c r="Q30" s="354" t="n">
        <f aca="false">N30+O30-P30</f>
        <v>0</v>
      </c>
      <c r="R30" s="354" t="n">
        <f aca="false">J30-Q30</f>
        <v>0</v>
      </c>
      <c r="S30" s="356"/>
      <c r="T30" s="356"/>
      <c r="U30" s="356"/>
      <c r="V30" s="356"/>
      <c r="W30" s="356"/>
      <c r="X30" s="356"/>
      <c r="Y30" s="356"/>
      <c r="Z30" s="356"/>
      <c r="AA30" s="356"/>
      <c r="AB30" s="356"/>
    </row>
    <row r="31" customFormat="false" ht="12.85" hidden="false" customHeight="false" outlineLevel="0" collapsed="false">
      <c r="A31" s="351"/>
      <c r="B31" s="351" t="s">
        <v>117</v>
      </c>
      <c r="C31" s="352" t="s">
        <v>608</v>
      </c>
      <c r="D31" s="353"/>
      <c r="E31" s="353"/>
      <c r="F31" s="353"/>
      <c r="G31" s="354" t="n">
        <f aca="false">D31+E31-F31</f>
        <v>0</v>
      </c>
      <c r="H31" s="393"/>
      <c r="I31" s="393"/>
      <c r="J31" s="354" t="n">
        <f aca="false">G31+H31-I31</f>
        <v>0</v>
      </c>
      <c r="K31" s="393"/>
      <c r="L31" s="393"/>
      <c r="M31" s="393"/>
      <c r="N31" s="354" t="n">
        <f aca="false">K31+L31-M31</f>
        <v>0</v>
      </c>
      <c r="O31" s="393"/>
      <c r="P31" s="393"/>
      <c r="Q31" s="354" t="n">
        <f aca="false">N31+O31-P31</f>
        <v>0</v>
      </c>
      <c r="R31" s="354" t="n">
        <f aca="false">J31-Q31</f>
        <v>0</v>
      </c>
      <c r="S31" s="356"/>
      <c r="T31" s="356"/>
      <c r="U31" s="356"/>
      <c r="V31" s="356"/>
      <c r="W31" s="356"/>
      <c r="X31" s="356"/>
      <c r="Y31" s="356"/>
      <c r="Z31" s="356"/>
      <c r="AA31" s="356"/>
      <c r="AB31" s="356"/>
    </row>
    <row r="32" customFormat="false" ht="12.85" hidden="false" customHeight="false" outlineLevel="0" collapsed="false">
      <c r="A32" s="351" t="s">
        <v>561</v>
      </c>
      <c r="B32" s="388" t="s">
        <v>609</v>
      </c>
      <c r="C32" s="352" t="s">
        <v>610</v>
      </c>
      <c r="D32" s="364" t="n">
        <f aca="false">SUM(D33:D36)</f>
        <v>0</v>
      </c>
      <c r="E32" s="364" t="n">
        <f aca="false">SUM(E33:E36)</f>
        <v>0</v>
      </c>
      <c r="F32" s="364" t="n">
        <f aca="false">SUM(F33:F36)</f>
        <v>0</v>
      </c>
      <c r="G32" s="354" t="n">
        <f aca="false">D32+E32-F32</f>
        <v>0</v>
      </c>
      <c r="H32" s="394" t="n">
        <f aca="false">SUM(H33:H36)</f>
        <v>0</v>
      </c>
      <c r="I32" s="394" t="n">
        <f aca="false">SUM(I33:I36)</f>
        <v>0</v>
      </c>
      <c r="J32" s="354" t="n">
        <f aca="false">G32+H32-I32</f>
        <v>0</v>
      </c>
      <c r="K32" s="394" t="n">
        <f aca="false">SUM(K33:K36)</f>
        <v>0</v>
      </c>
      <c r="L32" s="394" t="n">
        <f aca="false">SUM(L33:L36)</f>
        <v>0</v>
      </c>
      <c r="M32" s="394" t="n">
        <f aca="false">SUM(M33:M36)</f>
        <v>0</v>
      </c>
      <c r="N32" s="354" t="n">
        <f aca="false">K32+L32-M32</f>
        <v>0</v>
      </c>
      <c r="O32" s="394" t="n">
        <f aca="false">SUM(O33:O36)</f>
        <v>0</v>
      </c>
      <c r="P32" s="394" t="n">
        <f aca="false">SUM(P33:P36)</f>
        <v>0</v>
      </c>
      <c r="Q32" s="354" t="n">
        <f aca="false">N32+O32-P32</f>
        <v>0</v>
      </c>
      <c r="R32" s="354" t="n">
        <f aca="false">J32-Q32</f>
        <v>0</v>
      </c>
      <c r="S32" s="356"/>
      <c r="T32" s="356"/>
      <c r="U32" s="356"/>
      <c r="V32" s="356"/>
      <c r="W32" s="356"/>
      <c r="X32" s="356"/>
      <c r="Y32" s="356"/>
      <c r="Z32" s="356"/>
      <c r="AA32" s="356"/>
      <c r="AB32" s="356"/>
    </row>
    <row r="33" customFormat="false" ht="12.85" hidden="false" customHeight="false" outlineLevel="0" collapsed="false">
      <c r="A33" s="351"/>
      <c r="B33" s="358" t="s">
        <v>123</v>
      </c>
      <c r="C33" s="352" t="s">
        <v>611</v>
      </c>
      <c r="D33" s="353"/>
      <c r="E33" s="353"/>
      <c r="F33" s="353"/>
      <c r="G33" s="354" t="n">
        <f aca="false">D33+E33-F33</f>
        <v>0</v>
      </c>
      <c r="H33" s="393"/>
      <c r="I33" s="393"/>
      <c r="J33" s="354" t="n">
        <f aca="false">G33+H33-I33</f>
        <v>0</v>
      </c>
      <c r="K33" s="393"/>
      <c r="L33" s="393"/>
      <c r="M33" s="393"/>
      <c r="N33" s="354" t="n">
        <f aca="false">K33+L33-M33</f>
        <v>0</v>
      </c>
      <c r="O33" s="393"/>
      <c r="P33" s="393"/>
      <c r="Q33" s="354" t="n">
        <f aca="false">N33+O33-P33</f>
        <v>0</v>
      </c>
      <c r="R33" s="354" t="n">
        <f aca="false">J33-Q33</f>
        <v>0</v>
      </c>
      <c r="S33" s="356"/>
      <c r="T33" s="356"/>
      <c r="U33" s="356"/>
      <c r="V33" s="356"/>
      <c r="W33" s="356"/>
      <c r="X33" s="356"/>
      <c r="Y33" s="356"/>
      <c r="Z33" s="356"/>
      <c r="AA33" s="356"/>
      <c r="AB33" s="356"/>
    </row>
    <row r="34" customFormat="false" ht="12.85" hidden="false" customHeight="false" outlineLevel="0" collapsed="false">
      <c r="A34" s="351"/>
      <c r="B34" s="358" t="s">
        <v>612</v>
      </c>
      <c r="C34" s="352" t="s">
        <v>613</v>
      </c>
      <c r="D34" s="353"/>
      <c r="E34" s="353"/>
      <c r="F34" s="353"/>
      <c r="G34" s="354" t="n">
        <f aca="false">D34+E34-F34</f>
        <v>0</v>
      </c>
      <c r="H34" s="393"/>
      <c r="I34" s="393"/>
      <c r="J34" s="354" t="n">
        <f aca="false">G34+H34-I34</f>
        <v>0</v>
      </c>
      <c r="K34" s="393"/>
      <c r="L34" s="393"/>
      <c r="M34" s="393"/>
      <c r="N34" s="354" t="n">
        <f aca="false">K34+L34-M34</f>
        <v>0</v>
      </c>
      <c r="O34" s="393"/>
      <c r="P34" s="393"/>
      <c r="Q34" s="354" t="n">
        <f aca="false">N34+O34-P34</f>
        <v>0</v>
      </c>
      <c r="R34" s="354" t="n">
        <f aca="false">J34-Q34</f>
        <v>0</v>
      </c>
      <c r="S34" s="356"/>
      <c r="T34" s="356"/>
      <c r="U34" s="356"/>
      <c r="V34" s="356"/>
      <c r="W34" s="356"/>
      <c r="X34" s="356"/>
      <c r="Y34" s="356"/>
      <c r="Z34" s="356"/>
      <c r="AA34" s="356"/>
      <c r="AB34" s="356"/>
    </row>
    <row r="35" customFormat="false" ht="12.85" hidden="false" customHeight="false" outlineLevel="0" collapsed="false">
      <c r="A35" s="351"/>
      <c r="B35" s="358" t="s">
        <v>614</v>
      </c>
      <c r="C35" s="352" t="s">
        <v>615</v>
      </c>
      <c r="D35" s="353"/>
      <c r="E35" s="353"/>
      <c r="F35" s="353"/>
      <c r="G35" s="354" t="n">
        <f aca="false">D35+E35-F35</f>
        <v>0</v>
      </c>
      <c r="H35" s="393"/>
      <c r="I35" s="393"/>
      <c r="J35" s="354" t="n">
        <f aca="false">G35+H35-I35</f>
        <v>0</v>
      </c>
      <c r="K35" s="393"/>
      <c r="L35" s="393"/>
      <c r="M35" s="393"/>
      <c r="N35" s="354" t="n">
        <f aca="false">K35+L35-M35</f>
        <v>0</v>
      </c>
      <c r="O35" s="393"/>
      <c r="P35" s="393"/>
      <c r="Q35" s="354" t="n">
        <f aca="false">N35+O35-P35</f>
        <v>0</v>
      </c>
      <c r="R35" s="354" t="n">
        <f aca="false">J35-Q35</f>
        <v>0</v>
      </c>
      <c r="S35" s="356"/>
      <c r="T35" s="356"/>
      <c r="U35" s="356"/>
      <c r="V35" s="356"/>
      <c r="W35" s="356"/>
      <c r="X35" s="356"/>
      <c r="Y35" s="356"/>
      <c r="Z35" s="356"/>
      <c r="AA35" s="356"/>
      <c r="AB35" s="356"/>
    </row>
    <row r="36" customFormat="false" ht="23.85" hidden="false" customHeight="false" outlineLevel="0" collapsed="false">
      <c r="A36" s="351"/>
      <c r="B36" s="358" t="s">
        <v>616</v>
      </c>
      <c r="C36" s="352" t="s">
        <v>617</v>
      </c>
      <c r="D36" s="353"/>
      <c r="E36" s="353"/>
      <c r="F36" s="353"/>
      <c r="G36" s="354" t="n">
        <f aca="false">D36+E36-F36</f>
        <v>0</v>
      </c>
      <c r="H36" s="393"/>
      <c r="I36" s="393"/>
      <c r="J36" s="354" t="n">
        <f aca="false">G36+H36-I36</f>
        <v>0</v>
      </c>
      <c r="K36" s="393"/>
      <c r="L36" s="393"/>
      <c r="M36" s="393"/>
      <c r="N36" s="354" t="n">
        <f aca="false">K36+L36-M36</f>
        <v>0</v>
      </c>
      <c r="O36" s="393"/>
      <c r="P36" s="393"/>
      <c r="Q36" s="354" t="n">
        <f aca="false">N36+O36-P36</f>
        <v>0</v>
      </c>
      <c r="R36" s="354" t="n">
        <f aca="false">J36-Q36</f>
        <v>0</v>
      </c>
      <c r="S36" s="356"/>
      <c r="T36" s="356"/>
      <c r="U36" s="356"/>
      <c r="V36" s="356"/>
      <c r="W36" s="356"/>
      <c r="X36" s="356"/>
      <c r="Y36" s="356"/>
      <c r="Z36" s="356"/>
      <c r="AA36" s="356"/>
      <c r="AB36" s="356"/>
    </row>
    <row r="37" customFormat="false" ht="12.85" hidden="false" customHeight="false" outlineLevel="0" collapsed="false">
      <c r="A37" s="351" t="s">
        <v>564</v>
      </c>
      <c r="B37" s="358" t="s">
        <v>580</v>
      </c>
      <c r="C37" s="352" t="s">
        <v>618</v>
      </c>
      <c r="D37" s="353"/>
      <c r="E37" s="353"/>
      <c r="F37" s="353"/>
      <c r="G37" s="354" t="n">
        <f aca="false">D37+E37-F37</f>
        <v>0</v>
      </c>
      <c r="H37" s="393"/>
      <c r="I37" s="393"/>
      <c r="J37" s="354" t="n">
        <f aca="false">G37+H37-I37</f>
        <v>0</v>
      </c>
      <c r="K37" s="393"/>
      <c r="L37" s="393"/>
      <c r="M37" s="393"/>
      <c r="N37" s="354" t="n">
        <f aca="false">K37+L37-M37</f>
        <v>0</v>
      </c>
      <c r="O37" s="393"/>
      <c r="P37" s="393"/>
      <c r="Q37" s="354" t="n">
        <f aca="false">N37+O37-P37</f>
        <v>0</v>
      </c>
      <c r="R37" s="354" t="n">
        <f aca="false">J37-Q37</f>
        <v>0</v>
      </c>
      <c r="S37" s="356"/>
      <c r="T37" s="356"/>
      <c r="U37" s="356"/>
      <c r="V37" s="356"/>
      <c r="W37" s="356"/>
      <c r="X37" s="356"/>
      <c r="Y37" s="356"/>
      <c r="Z37" s="356"/>
      <c r="AA37" s="356"/>
      <c r="AB37" s="356"/>
    </row>
    <row r="38" customFormat="false" ht="12.85" hidden="false" customHeight="false" outlineLevel="0" collapsed="false">
      <c r="A38" s="351"/>
      <c r="B38" s="365" t="s">
        <v>619</v>
      </c>
      <c r="C38" s="366" t="s">
        <v>620</v>
      </c>
      <c r="D38" s="367" t="n">
        <f aca="false">D27+D32+D37</f>
        <v>0</v>
      </c>
      <c r="E38" s="367" t="n">
        <f aca="false">E27+E32+E37</f>
        <v>0</v>
      </c>
      <c r="F38" s="367" t="n">
        <f aca="false">F27+F32+F37</f>
        <v>0</v>
      </c>
      <c r="G38" s="354" t="n">
        <f aca="false">D38+E38-F38</f>
        <v>0</v>
      </c>
      <c r="H38" s="368" t="n">
        <f aca="false">H27+H32+H37</f>
        <v>0</v>
      </c>
      <c r="I38" s="368" t="n">
        <f aca="false">I27+I32+I37</f>
        <v>0</v>
      </c>
      <c r="J38" s="354" t="n">
        <f aca="false">G38+H38-I38</f>
        <v>0</v>
      </c>
      <c r="K38" s="368" t="n">
        <f aca="false">K27+K32+K37</f>
        <v>0</v>
      </c>
      <c r="L38" s="368" t="n">
        <f aca="false">L27+L32+L37</f>
        <v>0</v>
      </c>
      <c r="M38" s="368" t="n">
        <f aca="false">M27+M32+M37</f>
        <v>0</v>
      </c>
      <c r="N38" s="354" t="n">
        <f aca="false">K38+L38-M38</f>
        <v>0</v>
      </c>
      <c r="O38" s="368" t="n">
        <f aca="false">O27+O32+O37</f>
        <v>0</v>
      </c>
      <c r="P38" s="368" t="n">
        <f aca="false">P27+P32+P37</f>
        <v>0</v>
      </c>
      <c r="Q38" s="354" t="n">
        <f aca="false">N38+O38-P38</f>
        <v>0</v>
      </c>
      <c r="R38" s="354" t="n">
        <f aca="false">J38-Q38</f>
        <v>0</v>
      </c>
      <c r="S38" s="356"/>
      <c r="T38" s="356"/>
      <c r="U38" s="356"/>
      <c r="V38" s="356"/>
      <c r="W38" s="356"/>
      <c r="X38" s="356"/>
      <c r="Y38" s="356"/>
      <c r="Z38" s="356"/>
      <c r="AA38" s="356"/>
      <c r="AB38" s="356"/>
    </row>
    <row r="39" s="397" customFormat="true" ht="12.65" hidden="false" customHeight="false" outlineLevel="0" collapsed="false">
      <c r="A39" s="369" t="s">
        <v>621</v>
      </c>
      <c r="B39" s="369" t="s">
        <v>622</v>
      </c>
      <c r="C39" s="366" t="s">
        <v>623</v>
      </c>
      <c r="D39" s="395"/>
      <c r="E39" s="395"/>
      <c r="F39" s="395"/>
      <c r="G39" s="354" t="n">
        <f aca="false">D39+E39-F39</f>
        <v>0</v>
      </c>
      <c r="H39" s="395"/>
      <c r="I39" s="395"/>
      <c r="J39" s="354" t="n">
        <f aca="false">G39+H39-I39</f>
        <v>0</v>
      </c>
      <c r="K39" s="395"/>
      <c r="L39" s="395"/>
      <c r="M39" s="395"/>
      <c r="N39" s="354" t="n">
        <f aca="false">K39+L39-M39</f>
        <v>0</v>
      </c>
      <c r="O39" s="395"/>
      <c r="P39" s="395"/>
      <c r="Q39" s="354" t="n">
        <f aca="false">N39+O39-P39</f>
        <v>0</v>
      </c>
      <c r="R39" s="354" t="n">
        <f aca="false">J39-Q39</f>
        <v>0</v>
      </c>
      <c r="S39" s="396"/>
      <c r="T39" s="396"/>
      <c r="U39" s="396"/>
      <c r="V39" s="396"/>
      <c r="W39" s="396"/>
      <c r="X39" s="396"/>
      <c r="Y39" s="396"/>
      <c r="Z39" s="396"/>
      <c r="AA39" s="396"/>
      <c r="AB39" s="396"/>
    </row>
    <row r="40" customFormat="false" ht="12.85" hidden="false" customHeight="false" outlineLevel="0" collapsed="false">
      <c r="A40" s="351"/>
      <c r="B40" s="369" t="s">
        <v>624</v>
      </c>
      <c r="C40" s="345" t="s">
        <v>625</v>
      </c>
      <c r="D40" s="398" t="n">
        <f aca="false">D17+D18+D19+D25+D38+D39</f>
        <v>3370</v>
      </c>
      <c r="E40" s="398" t="n">
        <f aca="false">E17+E18+E19+E25+E38+E39</f>
        <v>0</v>
      </c>
      <c r="F40" s="398" t="n">
        <f aca="false">F17+F18+F19+F25+F38+F39</f>
        <v>0</v>
      </c>
      <c r="G40" s="398" t="n">
        <f aca="false">G17+G18+G19+G25+G38+G39</f>
        <v>3370</v>
      </c>
      <c r="H40" s="398" t="n">
        <f aca="false">H17+H18+H19+H25+H38+H39</f>
        <v>0</v>
      </c>
      <c r="I40" s="398" t="n">
        <f aca="false">I17+I18+I19+I25+I38+I39</f>
        <v>0</v>
      </c>
      <c r="J40" s="398" t="n">
        <f aca="false">J17+J18+J19+J25+J38+J39</f>
        <v>3370</v>
      </c>
      <c r="K40" s="398" t="n">
        <f aca="false">K17+K18+K19+K25+K38+K39</f>
        <v>950</v>
      </c>
      <c r="L40" s="398" t="n">
        <f aca="false">L17+L18+L19+L25+L38+L39</f>
        <v>206</v>
      </c>
      <c r="M40" s="398" t="n">
        <f aca="false">M17+M18+M19+M25+M38+M39</f>
        <v>0</v>
      </c>
      <c r="N40" s="398" t="n">
        <f aca="false">N17+N18+N19+N25+N38+N39</f>
        <v>1156</v>
      </c>
      <c r="O40" s="398" t="n">
        <f aca="false">O17+O18+O19+O25+O38+O39</f>
        <v>0</v>
      </c>
      <c r="P40" s="398" t="n">
        <f aca="false">P17+P18+P19+P25+P38+P39</f>
        <v>0</v>
      </c>
      <c r="Q40" s="398" t="n">
        <f aca="false">Q17+Q18+Q19+Q25+Q38+Q39</f>
        <v>1156</v>
      </c>
      <c r="R40" s="398" t="n">
        <f aca="false">R17+R18+R19+R25+R38+R39</f>
        <v>2214</v>
      </c>
      <c r="S40" s="356"/>
      <c r="T40" s="356"/>
      <c r="U40" s="356"/>
      <c r="V40" s="356"/>
      <c r="W40" s="356"/>
      <c r="X40" s="356"/>
      <c r="Y40" s="356"/>
      <c r="Z40" s="356"/>
      <c r="AA40" s="356"/>
      <c r="AB40" s="356"/>
    </row>
    <row r="41" customFormat="false" ht="12.85" hidden="false" customHeight="false" outlineLevel="0" collapsed="false">
      <c r="A41" s="399"/>
      <c r="B41" s="399"/>
      <c r="C41" s="399"/>
      <c r="D41" s="400"/>
      <c r="E41" s="400"/>
      <c r="F41" s="400"/>
      <c r="G41" s="401"/>
      <c r="H41" s="401"/>
      <c r="I41" s="401"/>
      <c r="J41" s="401"/>
      <c r="K41" s="401"/>
      <c r="L41" s="401"/>
      <c r="M41" s="401"/>
      <c r="N41" s="401"/>
      <c r="O41" s="401"/>
      <c r="P41" s="401"/>
      <c r="Q41" s="401"/>
      <c r="R41" s="401"/>
    </row>
    <row r="42" customFormat="false" ht="12.8" hidden="false" customHeight="false" outlineLevel="0" collapsed="false">
      <c r="A42" s="399"/>
      <c r="B42" s="399" t="s">
        <v>626</v>
      </c>
      <c r="C42" s="399"/>
      <c r="D42" s="402"/>
      <c r="E42" s="402"/>
      <c r="F42" s="402"/>
      <c r="G42" s="403"/>
      <c r="H42" s="403"/>
      <c r="I42" s="403"/>
      <c r="J42" s="403"/>
      <c r="K42" s="403"/>
      <c r="L42" s="404" t="n">
        <f aca="false">L40='справка №2-ОТЧЕТ ЗА ДОХОДИТЕ'!C11</f>
        <v>1</v>
      </c>
      <c r="M42" s="403"/>
      <c r="N42" s="403"/>
      <c r="O42" s="403"/>
      <c r="P42" s="403"/>
      <c r="Q42" s="403"/>
      <c r="R42" s="404" t="n">
        <f aca="false">R9='справка №1-БАЛАНС'!C12</f>
        <v>1</v>
      </c>
    </row>
    <row r="43" customFormat="false" ht="12.8" hidden="false" customHeight="false" outlineLevel="0" collapsed="false">
      <c r="A43" s="399"/>
      <c r="B43" s="399"/>
      <c r="C43" s="399"/>
      <c r="D43" s="402"/>
      <c r="E43" s="402"/>
      <c r="F43" s="402"/>
      <c r="G43" s="403"/>
      <c r="H43" s="403"/>
      <c r="I43" s="403"/>
      <c r="J43" s="403"/>
      <c r="K43" s="403"/>
      <c r="L43" s="403"/>
      <c r="M43" s="403"/>
      <c r="N43" s="403"/>
      <c r="O43" s="403"/>
      <c r="P43" s="403"/>
      <c r="Q43" s="403"/>
      <c r="R43" s="404" t="n">
        <f aca="false">R11='справка №1-БАЛАНС'!C13</f>
        <v>1</v>
      </c>
    </row>
    <row r="44" customFormat="false" ht="12" hidden="false" customHeight="true" outlineLevel="0" collapsed="false">
      <c r="A44" s="399"/>
      <c r="B44" s="405" t="s">
        <v>627</v>
      </c>
      <c r="C44" s="405"/>
      <c r="D44" s="406"/>
      <c r="E44" s="406"/>
      <c r="F44" s="406"/>
      <c r="G44" s="399"/>
      <c r="H44" s="407" t="s">
        <v>628</v>
      </c>
      <c r="I44" s="407"/>
      <c r="J44" s="407"/>
      <c r="K44" s="408"/>
      <c r="L44" s="406"/>
      <c r="M44" s="406"/>
      <c r="N44" s="406"/>
      <c r="O44" s="409" t="s">
        <v>277</v>
      </c>
      <c r="P44" s="409"/>
      <c r="Q44" s="409"/>
      <c r="R44" s="409"/>
    </row>
    <row r="45" customFormat="false" ht="12" hidden="false" customHeight="true" outlineLevel="0" collapsed="false">
      <c r="A45" s="330"/>
      <c r="B45" s="330"/>
      <c r="C45" s="330"/>
      <c r="D45" s="410"/>
      <c r="E45" s="410"/>
      <c r="F45" s="410"/>
      <c r="G45" s="330"/>
      <c r="H45" s="330"/>
      <c r="I45" s="330"/>
      <c r="J45" s="330"/>
      <c r="K45" s="330"/>
      <c r="L45" s="330"/>
      <c r="M45" s="330"/>
      <c r="N45" s="330"/>
      <c r="O45" s="330"/>
      <c r="P45" s="330"/>
      <c r="Q45" s="330"/>
      <c r="R45" s="411" t="n">
        <f aca="false">R14='справка №1-БАЛАНС'!C16</f>
        <v>1</v>
      </c>
    </row>
  </sheetData>
  <sheetProtection sheet="true" objects="true" scenarios="true"/>
  <mergeCells count="17">
    <mergeCell ref="B1:L1"/>
    <mergeCell ref="A2:B2"/>
    <mergeCell ref="C2:H2"/>
    <mergeCell ref="A3:B3"/>
    <mergeCell ref="C3:E3"/>
    <mergeCell ref="M3:N3"/>
    <mergeCell ref="A5:B6"/>
    <mergeCell ref="C5:C6"/>
    <mergeCell ref="D5:G5"/>
    <mergeCell ref="H5:I5"/>
    <mergeCell ref="J5:J6"/>
    <mergeCell ref="K5:N5"/>
    <mergeCell ref="O5:P5"/>
    <mergeCell ref="Q5:Q6"/>
    <mergeCell ref="R5:R6"/>
    <mergeCell ref="A7:B7"/>
    <mergeCell ref="O44:R44"/>
  </mergeCells>
  <dataValidations count="2">
    <dataValidation allowBlank="true" error="Стойността в клетката може да съдържа само положително число.&#10;&#10;За да коригирате натиснете Retry. За да се откажете натиснете Cancel." errorTitle="Невалиден формат" operator="between" showDropDown="false" showErrorMessage="true" showInputMessage="false" sqref="D9:F16 H9:I16 K9:M16 O9:P16 D18:F19 H18:I19 K18:M19 O18:P19 D21:F24 H21:I24 K21:M24 O21:P24 D28:F31 H28:I31 K28:M31 O28:P31 D33:F37 H33:I37 K33:M37 O33:P37" type="decimal">
      <formula1>0</formula1>
      <formula2>1E+016</formula2>
    </dataValidation>
    <dataValidation allowBlank="true" error="Стойността в клетката може да съдържа число.&#10;&#10;За да коригирате натиснете Retry. За да се откажете натиснете Cancel." errorTitle="Невалиден формат" operator="between" showDropDown="false" showErrorMessage="true" showInputMessage="false" sqref="D39:F39 H39:I39 K39:M39 O39:P39" type="decimal">
      <formula1>-99999999999990</formula1>
      <formula2>1E+016</formula2>
    </dataValidation>
  </dataValidations>
  <printOptions headings="false" gridLines="false" gridLinesSet="true" horizontalCentered="false" verticalCentered="false"/>
  <pageMargins left="0.551388888888889" right="0.354166666666667" top="0.370138888888889" bottom="0.511805555555555" header="0.170138888888889" footer="0.511805555555555"/>
  <pageSetup paperSize="9" scale="100" firstPageNumber="0" fitToWidth="1" fitToHeight="1000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&amp;R&amp;"Times New Roman Cyr,Regular"&amp;9СПРАВКА ПО ОБРАЗЕЦ  № 5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11"/>
  <sheetViews>
    <sheetView windowProtection="false" showFormulas="false" showGridLines="true" showRowColHeaders="true" showZeros="true" rightToLeft="false" tabSelected="false" showOutlineSymbols="true" defaultGridColor="true" view="normal" topLeftCell="A97" colorId="64" zoomScale="143" zoomScaleNormal="143" zoomScalePageLayoutView="100" workbookViewId="0">
      <selection pane="topLeft" activeCell="E116" activeCellId="0" sqref="E116"/>
    </sheetView>
  </sheetViews>
  <sheetFormatPr defaultRowHeight="12"/>
  <cols>
    <col collapsed="false" hidden="false" max="1" min="1" style="329" width="39.1098265895954"/>
    <col collapsed="false" hidden="false" max="2" min="2" style="412" width="10.4219653179191"/>
    <col collapsed="false" hidden="false" max="3" min="3" style="329" width="22.6936416184971"/>
    <col collapsed="false" hidden="false" max="4" min="4" style="329" width="21.2658959537572"/>
    <col collapsed="false" hidden="false" max="5" min="5" style="329" width="13.1329479768786"/>
    <col collapsed="false" hidden="false" max="6" min="6" style="329" width="14.8439306358382"/>
    <col collapsed="false" hidden="true" max="26" min="7" style="329" width="0"/>
    <col collapsed="false" hidden="false" max="257" min="27" style="329" width="10.7052023121387"/>
    <col collapsed="false" hidden="false" max="1025" min="258" style="0" width="10.7052023121387"/>
  </cols>
  <sheetData>
    <row r="1" customFormat="false" ht="24" hidden="false" customHeight="true" outlineLevel="0" collapsed="false">
      <c r="A1" s="413" t="s">
        <v>629</v>
      </c>
      <c r="B1" s="413"/>
      <c r="C1" s="413"/>
      <c r="D1" s="413"/>
      <c r="E1" s="413"/>
      <c r="F1" s="414"/>
    </row>
    <row r="2" customFormat="false" ht="12.85" hidden="false" customHeight="false" outlineLevel="0" collapsed="false">
      <c r="A2" s="415"/>
      <c r="B2" s="416"/>
      <c r="C2" s="417"/>
      <c r="D2" s="356"/>
      <c r="E2" s="418"/>
      <c r="F2" s="419"/>
    </row>
    <row r="3" customFormat="false" ht="13.5" hidden="false" customHeight="true" outlineLevel="0" collapsed="false">
      <c r="A3" s="420" t="s">
        <v>395</v>
      </c>
      <c r="B3" s="421" t="str">
        <f aca="false">'справка №1-БАЛАНС'!E3</f>
        <v>ДЕСТ СОЛАР ЕНЕРДЖИ ЕООД</v>
      </c>
      <c r="C3" s="421"/>
      <c r="D3" s="137" t="s">
        <v>3</v>
      </c>
      <c r="E3" s="356" t="n">
        <f aca="false">'справка №1-БАЛАНС'!H3</f>
        <v>201188347</v>
      </c>
      <c r="F3" s="422"/>
      <c r="G3" s="423"/>
      <c r="H3" s="423"/>
      <c r="I3" s="423"/>
      <c r="J3" s="423"/>
      <c r="K3" s="423"/>
      <c r="L3" s="423"/>
      <c r="M3" s="423"/>
      <c r="N3" s="423"/>
      <c r="O3" s="423"/>
    </row>
    <row r="4" customFormat="false" ht="14.15" hidden="false" customHeight="false" outlineLevel="0" collapsed="false">
      <c r="A4" s="424" t="s">
        <v>281</v>
      </c>
      <c r="B4" s="425" t="str">
        <f aca="false">'справка №1-БАЛАНС'!E5</f>
        <v> </v>
      </c>
      <c r="C4" s="425"/>
      <c r="D4" s="139" t="s">
        <v>6</v>
      </c>
      <c r="E4" s="356" t="str">
        <f aca="false">'справка №1-БАЛАНС'!H4</f>
        <v> </v>
      </c>
      <c r="F4" s="426"/>
      <c r="G4" s="427"/>
      <c r="H4" s="427"/>
      <c r="I4" s="427"/>
      <c r="J4" s="427"/>
      <c r="K4" s="427"/>
      <c r="L4" s="427"/>
      <c r="M4" s="427"/>
      <c r="N4" s="427"/>
      <c r="O4" s="427"/>
    </row>
    <row r="5" customFormat="false" ht="12.75" hidden="false" customHeight="true" outlineLevel="0" collapsed="false">
      <c r="A5" s="428" t="s">
        <v>630</v>
      </c>
      <c r="B5" s="429"/>
      <c r="C5" s="430"/>
      <c r="D5" s="356"/>
      <c r="E5" s="431" t="s">
        <v>631</v>
      </c>
    </row>
    <row r="6" s="346" customFormat="true" ht="12" hidden="false" customHeight="true" outlineLevel="0" collapsed="false">
      <c r="A6" s="432" t="s">
        <v>476</v>
      </c>
      <c r="B6" s="433" t="s">
        <v>10</v>
      </c>
      <c r="C6" s="434" t="s">
        <v>632</v>
      </c>
      <c r="D6" s="435" t="s">
        <v>633</v>
      </c>
      <c r="E6" s="435"/>
      <c r="F6" s="436"/>
      <c r="G6" s="437"/>
      <c r="H6" s="437"/>
      <c r="I6" s="437"/>
      <c r="J6" s="437"/>
      <c r="K6" s="437"/>
      <c r="L6" s="437"/>
      <c r="M6" s="437"/>
      <c r="N6" s="437"/>
    </row>
    <row r="7" s="346" customFormat="true" ht="12.65" hidden="false" customHeight="false" outlineLevel="0" collapsed="false">
      <c r="A7" s="432"/>
      <c r="B7" s="438"/>
      <c r="C7" s="434"/>
      <c r="D7" s="439" t="s">
        <v>634</v>
      </c>
      <c r="E7" s="440" t="s">
        <v>635</v>
      </c>
      <c r="F7" s="436"/>
      <c r="G7" s="437"/>
      <c r="H7" s="437"/>
      <c r="I7" s="437"/>
      <c r="J7" s="437"/>
      <c r="K7" s="437"/>
      <c r="L7" s="437"/>
      <c r="M7" s="437"/>
      <c r="N7" s="437"/>
      <c r="O7" s="437"/>
    </row>
    <row r="8" s="346" customFormat="true" ht="12.65" hidden="false" customHeight="false" outlineLevel="0" collapsed="false">
      <c r="A8" s="435" t="s">
        <v>16</v>
      </c>
      <c r="B8" s="438" t="s">
        <v>17</v>
      </c>
      <c r="C8" s="435" t="n">
        <v>1</v>
      </c>
      <c r="D8" s="435" t="n">
        <v>2</v>
      </c>
      <c r="E8" s="435" t="n">
        <v>3</v>
      </c>
      <c r="F8" s="436"/>
      <c r="G8" s="437"/>
      <c r="H8" s="437"/>
      <c r="I8" s="437"/>
      <c r="J8" s="437"/>
      <c r="K8" s="437"/>
      <c r="L8" s="437"/>
      <c r="M8" s="437"/>
      <c r="N8" s="437"/>
      <c r="O8" s="437"/>
    </row>
    <row r="9" customFormat="false" ht="12.85" hidden="false" customHeight="false" outlineLevel="0" collapsed="false">
      <c r="A9" s="439" t="s">
        <v>636</v>
      </c>
      <c r="B9" s="441" t="s">
        <v>637</v>
      </c>
      <c r="C9" s="442"/>
      <c r="D9" s="442"/>
      <c r="E9" s="443" t="n">
        <f aca="false">C9-D9</f>
        <v>0</v>
      </c>
      <c r="F9" s="444"/>
    </row>
    <row r="10" customFormat="false" ht="12.85" hidden="false" customHeight="false" outlineLevel="0" collapsed="false">
      <c r="A10" s="439" t="s">
        <v>638</v>
      </c>
      <c r="B10" s="445"/>
      <c r="C10" s="446"/>
      <c r="D10" s="446"/>
      <c r="E10" s="443"/>
      <c r="F10" s="444"/>
    </row>
    <row r="11" customFormat="false" ht="12.85" hidden="false" customHeight="false" outlineLevel="0" collapsed="false">
      <c r="A11" s="447" t="s">
        <v>639</v>
      </c>
      <c r="B11" s="448" t="s">
        <v>640</v>
      </c>
      <c r="C11" s="449" t="n">
        <f aca="false">SUM(C12:C14)</f>
        <v>0</v>
      </c>
      <c r="D11" s="449" t="n">
        <f aca="false">SUM(D12:D14)</f>
        <v>0</v>
      </c>
      <c r="E11" s="443" t="n">
        <f aca="false">SUM(E12:E14)</f>
        <v>0</v>
      </c>
      <c r="F11" s="444"/>
      <c r="G11" s="356"/>
      <c r="H11" s="356"/>
      <c r="I11" s="356"/>
      <c r="J11" s="356"/>
      <c r="K11" s="356"/>
      <c r="L11" s="356"/>
      <c r="M11" s="356"/>
      <c r="N11" s="356"/>
      <c r="O11" s="356"/>
    </row>
    <row r="12" customFormat="false" ht="12.85" hidden="false" customHeight="false" outlineLevel="0" collapsed="false">
      <c r="A12" s="447" t="s">
        <v>641</v>
      </c>
      <c r="B12" s="448" t="s">
        <v>642</v>
      </c>
      <c r="C12" s="442"/>
      <c r="D12" s="442"/>
      <c r="E12" s="443" t="n">
        <f aca="false">C12-D12</f>
        <v>0</v>
      </c>
      <c r="F12" s="444"/>
    </row>
    <row r="13" customFormat="false" ht="12.85" hidden="false" customHeight="false" outlineLevel="0" collapsed="false">
      <c r="A13" s="447" t="s">
        <v>643</v>
      </c>
      <c r="B13" s="448" t="s">
        <v>644</v>
      </c>
      <c r="C13" s="442"/>
      <c r="D13" s="442"/>
      <c r="E13" s="443" t="n">
        <f aca="false">C13-D13</f>
        <v>0</v>
      </c>
      <c r="F13" s="444"/>
    </row>
    <row r="14" customFormat="false" ht="12.85" hidden="false" customHeight="false" outlineLevel="0" collapsed="false">
      <c r="A14" s="447" t="s">
        <v>645</v>
      </c>
      <c r="B14" s="448" t="s">
        <v>646</v>
      </c>
      <c r="C14" s="442"/>
      <c r="D14" s="442"/>
      <c r="E14" s="443" t="n">
        <f aca="false">C14-D14</f>
        <v>0</v>
      </c>
      <c r="F14" s="444"/>
    </row>
    <row r="15" customFormat="false" ht="12.85" hidden="false" customHeight="false" outlineLevel="0" collapsed="false">
      <c r="A15" s="447" t="s">
        <v>647</v>
      </c>
      <c r="B15" s="448" t="s">
        <v>648</v>
      </c>
      <c r="C15" s="442"/>
      <c r="D15" s="442"/>
      <c r="E15" s="443" t="n">
        <f aca="false">C15-D15</f>
        <v>0</v>
      </c>
      <c r="F15" s="444"/>
    </row>
    <row r="16" customFormat="false" ht="12.85" hidden="false" customHeight="false" outlineLevel="0" collapsed="false">
      <c r="A16" s="447" t="s">
        <v>649</v>
      </c>
      <c r="B16" s="448" t="s">
        <v>650</v>
      </c>
      <c r="C16" s="449" t="n">
        <f aca="false">+C17+C18</f>
        <v>0</v>
      </c>
      <c r="D16" s="449" t="n">
        <f aca="false">+D17+D18</f>
        <v>0</v>
      </c>
      <c r="E16" s="443" t="n">
        <f aca="false">C16-D16</f>
        <v>0</v>
      </c>
      <c r="F16" s="444"/>
      <c r="G16" s="356"/>
      <c r="H16" s="356"/>
      <c r="I16" s="356"/>
      <c r="J16" s="356"/>
      <c r="K16" s="356"/>
      <c r="L16" s="356"/>
      <c r="M16" s="356"/>
      <c r="N16" s="356"/>
      <c r="O16" s="356"/>
    </row>
    <row r="17" customFormat="false" ht="12.85" hidden="false" customHeight="false" outlineLevel="0" collapsed="false">
      <c r="A17" s="447" t="s">
        <v>651</v>
      </c>
      <c r="B17" s="448" t="s">
        <v>652</v>
      </c>
      <c r="C17" s="442"/>
      <c r="D17" s="442"/>
      <c r="E17" s="443" t="n">
        <f aca="false">C17-D17</f>
        <v>0</v>
      </c>
      <c r="F17" s="444"/>
    </row>
    <row r="18" customFormat="false" ht="12.85" hidden="false" customHeight="false" outlineLevel="0" collapsed="false">
      <c r="A18" s="447" t="s">
        <v>645</v>
      </c>
      <c r="B18" s="448" t="s">
        <v>653</v>
      </c>
      <c r="C18" s="442"/>
      <c r="D18" s="442"/>
      <c r="E18" s="443" t="n">
        <f aca="false">C18-D18</f>
        <v>0</v>
      </c>
      <c r="F18" s="444"/>
    </row>
    <row r="19" customFormat="false" ht="12.85" hidden="false" customHeight="false" outlineLevel="0" collapsed="false">
      <c r="A19" s="450" t="s">
        <v>654</v>
      </c>
      <c r="B19" s="441" t="s">
        <v>655</v>
      </c>
      <c r="C19" s="446" t="n">
        <f aca="false">C11+C15+C16</f>
        <v>0</v>
      </c>
      <c r="D19" s="446" t="n">
        <f aca="false">D11+D15+D16</f>
        <v>0</v>
      </c>
      <c r="E19" s="451" t="n">
        <f aca="false">E11+E15+E16</f>
        <v>0</v>
      </c>
      <c r="F19" s="444"/>
      <c r="G19" s="356"/>
      <c r="H19" s="356"/>
      <c r="I19" s="356"/>
      <c r="J19" s="356"/>
      <c r="K19" s="356"/>
      <c r="L19" s="356"/>
      <c r="M19" s="356"/>
      <c r="N19" s="356"/>
      <c r="O19" s="356"/>
    </row>
    <row r="20" customFormat="false" ht="12.85" hidden="false" customHeight="false" outlineLevel="0" collapsed="false">
      <c r="A20" s="439" t="s">
        <v>656</v>
      </c>
      <c r="B20" s="445"/>
      <c r="C20" s="449"/>
      <c r="D20" s="446"/>
      <c r="E20" s="443" t="n">
        <f aca="false">C20-D20</f>
        <v>0</v>
      </c>
      <c r="F20" s="444"/>
    </row>
    <row r="21" customFormat="false" ht="12.85" hidden="false" customHeight="false" outlineLevel="0" collapsed="false">
      <c r="A21" s="447" t="s">
        <v>657</v>
      </c>
      <c r="B21" s="441" t="s">
        <v>658</v>
      </c>
      <c r="C21" s="442"/>
      <c r="D21" s="442"/>
      <c r="E21" s="443" t="n">
        <f aca="false">C21-D21</f>
        <v>0</v>
      </c>
      <c r="F21" s="444"/>
    </row>
    <row r="22" customFormat="false" ht="12.85" hidden="false" customHeight="false" outlineLevel="0" collapsed="false">
      <c r="A22" s="447"/>
      <c r="B22" s="445"/>
      <c r="C22" s="449"/>
      <c r="D22" s="446"/>
      <c r="E22" s="443"/>
      <c r="F22" s="444"/>
    </row>
    <row r="23" customFormat="false" ht="12.85" hidden="false" customHeight="false" outlineLevel="0" collapsed="false">
      <c r="A23" s="439" t="s">
        <v>659</v>
      </c>
      <c r="B23" s="452"/>
      <c r="C23" s="449"/>
      <c r="D23" s="446"/>
      <c r="E23" s="443"/>
      <c r="F23" s="444"/>
    </row>
    <row r="24" customFormat="false" ht="12.85" hidden="false" customHeight="false" outlineLevel="0" collapsed="false">
      <c r="A24" s="447" t="s">
        <v>660</v>
      </c>
      <c r="B24" s="448" t="s">
        <v>661</v>
      </c>
      <c r="C24" s="449" t="n">
        <f aca="false">SUM(C25:C27)</f>
        <v>0</v>
      </c>
      <c r="D24" s="449" t="n">
        <f aca="false">SUM(D25:D27)</f>
        <v>0</v>
      </c>
      <c r="E24" s="443" t="n">
        <f aca="false">SUM(E25:E27)</f>
        <v>0</v>
      </c>
      <c r="F24" s="444"/>
      <c r="G24" s="356"/>
      <c r="H24" s="356"/>
      <c r="I24" s="356"/>
      <c r="J24" s="356"/>
      <c r="K24" s="356"/>
      <c r="L24" s="356"/>
      <c r="M24" s="356"/>
      <c r="N24" s="356"/>
      <c r="O24" s="356"/>
    </row>
    <row r="25" customFormat="false" ht="12.85" hidden="false" customHeight="false" outlineLevel="0" collapsed="false">
      <c r="A25" s="447" t="s">
        <v>662</v>
      </c>
      <c r="B25" s="448" t="s">
        <v>663</v>
      </c>
      <c r="C25" s="442"/>
      <c r="D25" s="442"/>
      <c r="E25" s="443" t="n">
        <f aca="false">C25-D25</f>
        <v>0</v>
      </c>
      <c r="F25" s="444"/>
    </row>
    <row r="26" customFormat="false" ht="12.8" hidden="false" customHeight="false" outlineLevel="0" collapsed="false">
      <c r="A26" s="447" t="s">
        <v>664</v>
      </c>
      <c r="B26" s="448" t="s">
        <v>665</v>
      </c>
      <c r="C26" s="442"/>
      <c r="D26" s="442"/>
      <c r="E26" s="443" t="n">
        <f aca="false">C26-D26</f>
        <v>0</v>
      </c>
      <c r="F26" s="444"/>
    </row>
    <row r="27" customFormat="false" ht="12.8" hidden="false" customHeight="false" outlineLevel="0" collapsed="false">
      <c r="A27" s="447" t="s">
        <v>666</v>
      </c>
      <c r="B27" s="448" t="s">
        <v>667</v>
      </c>
      <c r="C27" s="442"/>
      <c r="D27" s="442"/>
      <c r="E27" s="443" t="n">
        <f aca="false">C27-D27</f>
        <v>0</v>
      </c>
      <c r="F27" s="444"/>
    </row>
    <row r="28" customFormat="false" ht="12.8" hidden="false" customHeight="false" outlineLevel="0" collapsed="false">
      <c r="A28" s="447" t="s">
        <v>668</v>
      </c>
      <c r="B28" s="448" t="s">
        <v>669</v>
      </c>
      <c r="C28" s="442" t="n">
        <v>131</v>
      </c>
      <c r="D28" s="442" t="n">
        <v>131</v>
      </c>
      <c r="E28" s="443" t="n">
        <f aca="false">C28-D28</f>
        <v>0</v>
      </c>
      <c r="F28" s="444"/>
    </row>
    <row r="29" customFormat="false" ht="12.85" hidden="false" customHeight="false" outlineLevel="0" collapsed="false">
      <c r="A29" s="447" t="s">
        <v>670</v>
      </c>
      <c r="B29" s="448" t="s">
        <v>671</v>
      </c>
      <c r="C29" s="442"/>
      <c r="D29" s="442"/>
      <c r="E29" s="443" t="n">
        <f aca="false">C29-D29</f>
        <v>0</v>
      </c>
      <c r="F29" s="444"/>
    </row>
    <row r="30" customFormat="false" ht="12.85" hidden="false" customHeight="false" outlineLevel="0" collapsed="false">
      <c r="A30" s="447" t="s">
        <v>672</v>
      </c>
      <c r="B30" s="448" t="s">
        <v>673</v>
      </c>
      <c r="C30" s="442"/>
      <c r="D30" s="442"/>
      <c r="E30" s="443" t="n">
        <f aca="false">C30-D30</f>
        <v>0</v>
      </c>
      <c r="F30" s="444"/>
    </row>
    <row r="31" customFormat="false" ht="12.85" hidden="false" customHeight="false" outlineLevel="0" collapsed="false">
      <c r="A31" s="447" t="s">
        <v>674</v>
      </c>
      <c r="B31" s="448" t="s">
        <v>675</v>
      </c>
      <c r="C31" s="442"/>
      <c r="D31" s="442"/>
      <c r="E31" s="443" t="n">
        <f aca="false">C31-D31</f>
        <v>0</v>
      </c>
      <c r="F31" s="444"/>
    </row>
    <row r="32" customFormat="false" ht="12.85" hidden="false" customHeight="false" outlineLevel="0" collapsed="false">
      <c r="A32" s="447" t="s">
        <v>676</v>
      </c>
      <c r="B32" s="448" t="s">
        <v>677</v>
      </c>
      <c r="C32" s="442"/>
      <c r="D32" s="442"/>
      <c r="E32" s="443" t="n">
        <f aca="false">C32-D32</f>
        <v>0</v>
      </c>
      <c r="F32" s="444"/>
    </row>
    <row r="33" customFormat="false" ht="12.85" hidden="false" customHeight="false" outlineLevel="0" collapsed="false">
      <c r="A33" s="447" t="s">
        <v>678</v>
      </c>
      <c r="B33" s="448" t="s">
        <v>679</v>
      </c>
      <c r="C33" s="453" t="n">
        <f aca="false">SUM(C34:C37)</f>
        <v>16</v>
      </c>
      <c r="D33" s="453" t="n">
        <f aca="false">SUM(D34:D37)</f>
        <v>16</v>
      </c>
      <c r="E33" s="454" t="n">
        <f aca="false">SUM(E34:E37)</f>
        <v>0</v>
      </c>
      <c r="F33" s="444"/>
      <c r="G33" s="356"/>
      <c r="H33" s="356"/>
      <c r="I33" s="356"/>
      <c r="J33" s="356"/>
      <c r="K33" s="356"/>
      <c r="L33" s="356"/>
      <c r="M33" s="356"/>
      <c r="N33" s="356"/>
      <c r="O33" s="356"/>
    </row>
    <row r="34" customFormat="false" ht="12.8" hidden="false" customHeight="false" outlineLevel="0" collapsed="false">
      <c r="A34" s="447" t="s">
        <v>680</v>
      </c>
      <c r="B34" s="448" t="s">
        <v>681</v>
      </c>
      <c r="C34" s="442"/>
      <c r="D34" s="442"/>
      <c r="E34" s="443" t="n">
        <f aca="false">C34-D34</f>
        <v>0</v>
      </c>
      <c r="F34" s="444"/>
    </row>
    <row r="35" customFormat="false" ht="12.85" hidden="false" customHeight="false" outlineLevel="0" collapsed="false">
      <c r="A35" s="447" t="s">
        <v>682</v>
      </c>
      <c r="B35" s="448" t="s">
        <v>683</v>
      </c>
      <c r="C35" s="442"/>
      <c r="D35" s="442"/>
      <c r="E35" s="443" t="n">
        <f aca="false">C35-D35</f>
        <v>0</v>
      </c>
      <c r="F35" s="444"/>
    </row>
    <row r="36" customFormat="false" ht="12.85" hidden="false" customHeight="false" outlineLevel="0" collapsed="false">
      <c r="A36" s="447" t="s">
        <v>684</v>
      </c>
      <c r="B36" s="448" t="s">
        <v>685</v>
      </c>
      <c r="C36" s="442"/>
      <c r="D36" s="442"/>
      <c r="E36" s="443" t="n">
        <f aca="false">C36-D36</f>
        <v>0</v>
      </c>
      <c r="F36" s="444"/>
    </row>
    <row r="37" customFormat="false" ht="12.8" hidden="false" customHeight="false" outlineLevel="0" collapsed="false">
      <c r="A37" s="447" t="s">
        <v>686</v>
      </c>
      <c r="B37" s="448" t="s">
        <v>687</v>
      </c>
      <c r="C37" s="442" t="n">
        <v>16</v>
      </c>
      <c r="D37" s="442" t="n">
        <v>16</v>
      </c>
      <c r="E37" s="443" t="n">
        <f aca="false">C37-D37</f>
        <v>0</v>
      </c>
      <c r="F37" s="444"/>
    </row>
    <row r="38" customFormat="false" ht="12.85" hidden="false" customHeight="false" outlineLevel="0" collapsed="false">
      <c r="A38" s="447" t="s">
        <v>688</v>
      </c>
      <c r="B38" s="448" t="s">
        <v>689</v>
      </c>
      <c r="C38" s="449" t="n">
        <f aca="false">SUM(C39:C42)</f>
        <v>0</v>
      </c>
      <c r="D38" s="453" t="n">
        <f aca="false">SUM(D39:D42)</f>
        <v>0</v>
      </c>
      <c r="E38" s="454" t="n">
        <f aca="false">SUM(E39:E42)</f>
        <v>0</v>
      </c>
      <c r="F38" s="444"/>
      <c r="G38" s="356"/>
      <c r="H38" s="356"/>
      <c r="I38" s="356"/>
      <c r="J38" s="356"/>
      <c r="K38" s="356"/>
      <c r="L38" s="356"/>
      <c r="M38" s="356"/>
      <c r="N38" s="356"/>
      <c r="O38" s="356"/>
    </row>
    <row r="39" customFormat="false" ht="12.85" hidden="false" customHeight="false" outlineLevel="0" collapsed="false">
      <c r="A39" s="447" t="s">
        <v>690</v>
      </c>
      <c r="B39" s="448" t="s">
        <v>691</v>
      </c>
      <c r="C39" s="442"/>
      <c r="D39" s="442"/>
      <c r="E39" s="443" t="n">
        <f aca="false">C39-D39</f>
        <v>0</v>
      </c>
      <c r="F39" s="444"/>
    </row>
    <row r="40" customFormat="false" ht="12.85" hidden="false" customHeight="false" outlineLevel="0" collapsed="false">
      <c r="A40" s="447" t="s">
        <v>692</v>
      </c>
      <c r="B40" s="448" t="s">
        <v>693</v>
      </c>
      <c r="C40" s="442"/>
      <c r="D40" s="442"/>
      <c r="E40" s="443" t="n">
        <f aca="false">C40-D40</f>
        <v>0</v>
      </c>
      <c r="F40" s="444"/>
    </row>
    <row r="41" customFormat="false" ht="12.85" hidden="false" customHeight="false" outlineLevel="0" collapsed="false">
      <c r="A41" s="447" t="s">
        <v>694</v>
      </c>
      <c r="B41" s="448" t="s">
        <v>695</v>
      </c>
      <c r="C41" s="442"/>
      <c r="D41" s="442"/>
      <c r="E41" s="443" t="n">
        <f aca="false">C41-D41</f>
        <v>0</v>
      </c>
      <c r="F41" s="444"/>
    </row>
    <row r="42" customFormat="false" ht="12.85" hidden="false" customHeight="false" outlineLevel="0" collapsed="false">
      <c r="A42" s="447" t="s">
        <v>696</v>
      </c>
      <c r="B42" s="448" t="s">
        <v>697</v>
      </c>
      <c r="C42" s="442"/>
      <c r="D42" s="442"/>
      <c r="E42" s="443" t="n">
        <f aca="false">C42-D42</f>
        <v>0</v>
      </c>
      <c r="F42" s="444"/>
    </row>
    <row r="43" customFormat="false" ht="12.85" hidden="false" customHeight="false" outlineLevel="0" collapsed="false">
      <c r="A43" s="450" t="s">
        <v>698</v>
      </c>
      <c r="B43" s="441" t="s">
        <v>699</v>
      </c>
      <c r="C43" s="446" t="n">
        <f aca="false">C24+C28+C29+C31+C30+C32+C33+C38</f>
        <v>147</v>
      </c>
      <c r="D43" s="446" t="n">
        <f aca="false">D24+D28+D29+D31+D30+D32+D33+D38</f>
        <v>147</v>
      </c>
      <c r="E43" s="451" t="n">
        <f aca="false">E24+E28+E29+E31+E30+E32+E33+E38</f>
        <v>0</v>
      </c>
      <c r="F43" s="444"/>
      <c r="G43" s="356"/>
      <c r="H43" s="356"/>
      <c r="I43" s="356"/>
      <c r="J43" s="356"/>
      <c r="K43" s="356"/>
      <c r="L43" s="356"/>
      <c r="M43" s="356"/>
      <c r="N43" s="356"/>
      <c r="O43" s="356"/>
    </row>
    <row r="44" customFormat="false" ht="12.85" hidden="false" customHeight="false" outlineLevel="0" collapsed="false">
      <c r="A44" s="439" t="s">
        <v>700</v>
      </c>
      <c r="B44" s="445" t="s">
        <v>701</v>
      </c>
      <c r="C44" s="455" t="n">
        <f aca="false">C43+C21+C19+C9</f>
        <v>147</v>
      </c>
      <c r="D44" s="455" t="n">
        <f aca="false">D43+D21+D19+D9</f>
        <v>147</v>
      </c>
      <c r="E44" s="451" t="n">
        <f aca="false">E43+E21+E19+E9</f>
        <v>0</v>
      </c>
      <c r="F44" s="444"/>
      <c r="G44" s="356"/>
      <c r="H44" s="356"/>
      <c r="I44" s="356"/>
      <c r="J44" s="356"/>
      <c r="K44" s="356"/>
      <c r="L44" s="356"/>
      <c r="M44" s="356"/>
      <c r="N44" s="356"/>
      <c r="O44" s="356"/>
    </row>
    <row r="45" customFormat="false" ht="12.85" hidden="false" customHeight="false" outlineLevel="0" collapsed="false">
      <c r="A45" s="456"/>
      <c r="B45" s="457"/>
      <c r="C45" s="458"/>
      <c r="D45" s="458"/>
      <c r="E45" s="458"/>
      <c r="F45" s="444"/>
      <c r="G45" s="459"/>
      <c r="H45" s="459"/>
      <c r="I45" s="459"/>
      <c r="J45" s="459"/>
      <c r="K45" s="459"/>
      <c r="L45" s="459"/>
      <c r="M45" s="459"/>
      <c r="N45" s="459"/>
      <c r="O45" s="459"/>
      <c r="P45" s="459"/>
      <c r="Q45" s="459"/>
      <c r="R45" s="459"/>
      <c r="S45" s="459"/>
      <c r="T45" s="459"/>
      <c r="U45" s="459"/>
      <c r="V45" s="459"/>
      <c r="W45" s="459"/>
      <c r="X45" s="459"/>
      <c r="Y45" s="459"/>
      <c r="Z45" s="459"/>
      <c r="AA45" s="459"/>
    </row>
    <row r="46" customFormat="false" ht="12.85" hidden="false" customHeight="false" outlineLevel="0" collapsed="false">
      <c r="A46" s="456"/>
      <c r="B46" s="457"/>
      <c r="C46" s="458"/>
      <c r="D46" s="458"/>
      <c r="E46" s="458"/>
      <c r="F46" s="444"/>
      <c r="G46" s="459"/>
      <c r="H46" s="459"/>
      <c r="I46" s="459"/>
      <c r="J46" s="459"/>
      <c r="K46" s="459"/>
      <c r="L46" s="459"/>
      <c r="M46" s="459"/>
      <c r="N46" s="459"/>
      <c r="O46" s="459"/>
      <c r="P46" s="459"/>
      <c r="Q46" s="459"/>
      <c r="R46" s="459"/>
      <c r="S46" s="459"/>
      <c r="T46" s="459"/>
      <c r="U46" s="459"/>
      <c r="V46" s="459"/>
      <c r="W46" s="459"/>
      <c r="X46" s="459"/>
      <c r="Y46" s="459"/>
      <c r="Z46" s="459"/>
      <c r="AA46" s="459"/>
    </row>
    <row r="47" customFormat="false" ht="12.85" hidden="false" customHeight="false" outlineLevel="0" collapsed="false">
      <c r="A47" s="456" t="s">
        <v>702</v>
      </c>
      <c r="B47" s="457"/>
      <c r="C47" s="460"/>
      <c r="D47" s="460"/>
      <c r="E47" s="460"/>
      <c r="F47" s="436" t="s">
        <v>282</v>
      </c>
    </row>
    <row r="48" s="346" customFormat="true" ht="24" hidden="false" customHeight="true" outlineLevel="0" collapsed="false">
      <c r="A48" s="432" t="s">
        <v>476</v>
      </c>
      <c r="B48" s="433" t="s">
        <v>10</v>
      </c>
      <c r="C48" s="461" t="s">
        <v>703</v>
      </c>
      <c r="D48" s="435" t="s">
        <v>704</v>
      </c>
      <c r="E48" s="435"/>
      <c r="F48" s="435" t="s">
        <v>705</v>
      </c>
    </row>
    <row r="49" s="346" customFormat="true" ht="12.65" hidden="false" customHeight="false" outlineLevel="0" collapsed="false">
      <c r="A49" s="432"/>
      <c r="B49" s="438"/>
      <c r="C49" s="461"/>
      <c r="D49" s="439" t="s">
        <v>634</v>
      </c>
      <c r="E49" s="439" t="s">
        <v>635</v>
      </c>
      <c r="F49" s="435"/>
    </row>
    <row r="50" s="346" customFormat="true" ht="12.65" hidden="false" customHeight="false" outlineLevel="0" collapsed="false">
      <c r="A50" s="435" t="s">
        <v>16</v>
      </c>
      <c r="B50" s="438" t="s">
        <v>17</v>
      </c>
      <c r="C50" s="435" t="n">
        <v>1</v>
      </c>
      <c r="D50" s="435" t="n">
        <v>2</v>
      </c>
      <c r="E50" s="462" t="n">
        <v>3</v>
      </c>
      <c r="F50" s="462" t="n">
        <v>4</v>
      </c>
    </row>
    <row r="51" customFormat="false" ht="12.85" hidden="false" customHeight="false" outlineLevel="0" collapsed="false">
      <c r="A51" s="439" t="s">
        <v>706</v>
      </c>
      <c r="B51" s="452"/>
      <c r="C51" s="455"/>
      <c r="D51" s="455"/>
      <c r="E51" s="455"/>
      <c r="F51" s="463"/>
    </row>
    <row r="52" customFormat="false" ht="23.85" hidden="false" customHeight="false" outlineLevel="0" collapsed="false">
      <c r="A52" s="447" t="s">
        <v>707</v>
      </c>
      <c r="B52" s="448" t="s">
        <v>708</v>
      </c>
      <c r="C52" s="455" t="n">
        <f aca="false">SUM(C53:C55)</f>
        <v>1962</v>
      </c>
      <c r="D52" s="455" t="n">
        <f aca="false">SUM(D53:D55)</f>
        <v>1962</v>
      </c>
      <c r="E52" s="449" t="n">
        <f aca="false">C52-D52</f>
        <v>0</v>
      </c>
      <c r="F52" s="446" t="n">
        <f aca="false">SUM(F53:F55)</f>
        <v>0</v>
      </c>
      <c r="G52" s="356"/>
      <c r="H52" s="356"/>
      <c r="I52" s="356"/>
      <c r="J52" s="356"/>
      <c r="K52" s="356"/>
      <c r="L52" s="356"/>
      <c r="M52" s="356"/>
      <c r="N52" s="356"/>
      <c r="O52" s="356"/>
      <c r="P52" s="356"/>
    </row>
    <row r="53" customFormat="false" ht="12.8" hidden="false" customHeight="false" outlineLevel="0" collapsed="false">
      <c r="A53" s="447" t="s">
        <v>709</v>
      </c>
      <c r="B53" s="448" t="s">
        <v>710</v>
      </c>
      <c r="C53" s="442" t="n">
        <v>1962</v>
      </c>
      <c r="D53" s="442" t="n">
        <v>1962</v>
      </c>
      <c r="E53" s="449" t="n">
        <f aca="false">C53-D53</f>
        <v>0</v>
      </c>
      <c r="F53" s="442"/>
    </row>
    <row r="54" customFormat="false" ht="12.85" hidden="false" customHeight="false" outlineLevel="0" collapsed="false">
      <c r="A54" s="447" t="s">
        <v>711</v>
      </c>
      <c r="B54" s="448" t="s">
        <v>712</v>
      </c>
      <c r="C54" s="442"/>
      <c r="D54" s="442"/>
      <c r="E54" s="449" t="n">
        <f aca="false">C54-D54</f>
        <v>0</v>
      </c>
      <c r="F54" s="442"/>
    </row>
    <row r="55" customFormat="false" ht="12.85" hidden="false" customHeight="false" outlineLevel="0" collapsed="false">
      <c r="A55" s="447" t="s">
        <v>696</v>
      </c>
      <c r="B55" s="448" t="s">
        <v>713</v>
      </c>
      <c r="C55" s="442"/>
      <c r="D55" s="442"/>
      <c r="E55" s="449" t="n">
        <f aca="false">C55-D55</f>
        <v>0</v>
      </c>
      <c r="F55" s="442"/>
    </row>
    <row r="56" customFormat="false" ht="23.85" hidden="false" customHeight="false" outlineLevel="0" collapsed="false">
      <c r="A56" s="447" t="s">
        <v>714</v>
      </c>
      <c r="B56" s="448" t="s">
        <v>715</v>
      </c>
      <c r="C56" s="455" t="n">
        <f aca="false">C57+C59</f>
        <v>0</v>
      </c>
      <c r="D56" s="455" t="n">
        <f aca="false">D57+D59</f>
        <v>0</v>
      </c>
      <c r="E56" s="449" t="n">
        <f aca="false">C56-D56</f>
        <v>0</v>
      </c>
      <c r="F56" s="455" t="n">
        <f aca="false">F57+F59</f>
        <v>0</v>
      </c>
      <c r="G56" s="356"/>
      <c r="H56" s="356"/>
      <c r="I56" s="356"/>
      <c r="J56" s="356"/>
      <c r="K56" s="356"/>
      <c r="L56" s="356"/>
      <c r="M56" s="356"/>
      <c r="N56" s="356"/>
      <c r="O56" s="356"/>
      <c r="P56" s="356"/>
    </row>
    <row r="57" customFormat="false" ht="12.85" hidden="false" customHeight="false" outlineLevel="0" collapsed="false">
      <c r="A57" s="447" t="s">
        <v>716</v>
      </c>
      <c r="B57" s="448" t="s">
        <v>717</v>
      </c>
      <c r="C57" s="442"/>
      <c r="D57" s="442"/>
      <c r="E57" s="449" t="n">
        <f aca="false">C57-D57</f>
        <v>0</v>
      </c>
      <c r="F57" s="442"/>
    </row>
    <row r="58" customFormat="false" ht="12.85" hidden="false" customHeight="false" outlineLevel="0" collapsed="false">
      <c r="A58" s="464" t="s">
        <v>718</v>
      </c>
      <c r="B58" s="448" t="s">
        <v>719</v>
      </c>
      <c r="C58" s="465"/>
      <c r="D58" s="465"/>
      <c r="E58" s="449" t="n">
        <f aca="false">C58-D58</f>
        <v>0</v>
      </c>
      <c r="F58" s="465"/>
    </row>
    <row r="59" customFormat="false" ht="12.85" hidden="false" customHeight="false" outlineLevel="0" collapsed="false">
      <c r="A59" s="464" t="s">
        <v>720</v>
      </c>
      <c r="B59" s="448" t="s">
        <v>721</v>
      </c>
      <c r="C59" s="442"/>
      <c r="D59" s="442"/>
      <c r="E59" s="449" t="n">
        <f aca="false">C59-D59</f>
        <v>0</v>
      </c>
      <c r="F59" s="442"/>
    </row>
    <row r="60" customFormat="false" ht="12.85" hidden="false" customHeight="false" outlineLevel="0" collapsed="false">
      <c r="A60" s="464" t="s">
        <v>718</v>
      </c>
      <c r="B60" s="448" t="s">
        <v>722</v>
      </c>
      <c r="C60" s="465"/>
      <c r="D60" s="465"/>
      <c r="E60" s="449" t="n">
        <f aca="false">C60-D60</f>
        <v>0</v>
      </c>
      <c r="F60" s="465"/>
    </row>
    <row r="61" customFormat="false" ht="12.85" hidden="false" customHeight="false" outlineLevel="0" collapsed="false">
      <c r="A61" s="447" t="s">
        <v>141</v>
      </c>
      <c r="B61" s="448" t="s">
        <v>723</v>
      </c>
      <c r="C61" s="442"/>
      <c r="D61" s="442"/>
      <c r="E61" s="449" t="n">
        <f aca="false">C61-D61</f>
        <v>0</v>
      </c>
      <c r="F61" s="466"/>
    </row>
    <row r="62" customFormat="false" ht="12.85" hidden="false" customHeight="false" outlineLevel="0" collapsed="false">
      <c r="A62" s="447" t="s">
        <v>144</v>
      </c>
      <c r="B62" s="448" t="s">
        <v>724</v>
      </c>
      <c r="C62" s="442"/>
      <c r="D62" s="442"/>
      <c r="E62" s="449" t="n">
        <f aca="false">C62-D62</f>
        <v>0</v>
      </c>
      <c r="F62" s="466"/>
    </row>
    <row r="63" customFormat="false" ht="12.85" hidden="false" customHeight="false" outlineLevel="0" collapsed="false">
      <c r="A63" s="447" t="s">
        <v>725</v>
      </c>
      <c r="B63" s="448" t="s">
        <v>726</v>
      </c>
      <c r="C63" s="442"/>
      <c r="D63" s="442"/>
      <c r="E63" s="449" t="n">
        <f aca="false">C63-D63</f>
        <v>0</v>
      </c>
      <c r="F63" s="466"/>
    </row>
    <row r="64" customFormat="false" ht="12.85" hidden="false" customHeight="false" outlineLevel="0" collapsed="false">
      <c r="A64" s="447" t="s">
        <v>727</v>
      </c>
      <c r="B64" s="448" t="s">
        <v>728</v>
      </c>
      <c r="C64" s="442"/>
      <c r="D64" s="442"/>
      <c r="E64" s="449" t="n">
        <f aca="false">C64-D64</f>
        <v>0</v>
      </c>
      <c r="F64" s="466"/>
    </row>
    <row r="65" customFormat="false" ht="12.85" hidden="false" customHeight="false" outlineLevel="0" collapsed="false">
      <c r="A65" s="447" t="s">
        <v>729</v>
      </c>
      <c r="B65" s="448" t="s">
        <v>730</v>
      </c>
      <c r="C65" s="465"/>
      <c r="D65" s="465"/>
      <c r="E65" s="449" t="n">
        <f aca="false">C65-D65</f>
        <v>0</v>
      </c>
      <c r="F65" s="467"/>
    </row>
    <row r="66" customFormat="false" ht="12.85" hidden="false" customHeight="false" outlineLevel="0" collapsed="false">
      <c r="A66" s="450" t="s">
        <v>731</v>
      </c>
      <c r="B66" s="441" t="s">
        <v>732</v>
      </c>
      <c r="C66" s="455" t="n">
        <f aca="false">C52+C56+C61+C62+C63+C64</f>
        <v>1962</v>
      </c>
      <c r="D66" s="455" t="n">
        <f aca="false">D52+D56+D61+D62+D63+D64</f>
        <v>1962</v>
      </c>
      <c r="E66" s="449" t="n">
        <f aca="false">C66-D66</f>
        <v>0</v>
      </c>
      <c r="F66" s="455" t="n">
        <f aca="false">F52+F56+F61+F62+F63+F64</f>
        <v>0</v>
      </c>
      <c r="G66" s="356"/>
      <c r="H66" s="356"/>
      <c r="I66" s="356"/>
      <c r="J66" s="356"/>
      <c r="K66" s="356"/>
      <c r="L66" s="356"/>
      <c r="M66" s="356"/>
      <c r="N66" s="356"/>
      <c r="O66" s="356"/>
      <c r="P66" s="356"/>
    </row>
    <row r="67" customFormat="false" ht="12.85" hidden="false" customHeight="false" outlineLevel="0" collapsed="false">
      <c r="A67" s="439" t="s">
        <v>733</v>
      </c>
      <c r="B67" s="445"/>
      <c r="C67" s="446"/>
      <c r="D67" s="446"/>
      <c r="E67" s="449"/>
      <c r="F67" s="468"/>
    </row>
    <row r="68" customFormat="false" ht="12.85" hidden="false" customHeight="false" outlineLevel="0" collapsed="false">
      <c r="A68" s="447" t="s">
        <v>734</v>
      </c>
      <c r="B68" s="469" t="s">
        <v>735</v>
      </c>
      <c r="C68" s="442"/>
      <c r="D68" s="442"/>
      <c r="E68" s="449" t="n">
        <f aca="false">C68-D68</f>
        <v>0</v>
      </c>
      <c r="F68" s="466"/>
    </row>
    <row r="69" customFormat="false" ht="12.85" hidden="false" customHeight="false" outlineLevel="0" collapsed="false">
      <c r="A69" s="439"/>
      <c r="B69" s="445"/>
      <c r="C69" s="446"/>
      <c r="D69" s="446"/>
      <c r="E69" s="449"/>
      <c r="F69" s="468"/>
    </row>
    <row r="70" customFormat="false" ht="12.85" hidden="false" customHeight="false" outlineLevel="0" collapsed="false">
      <c r="A70" s="439" t="s">
        <v>736</v>
      </c>
      <c r="B70" s="452"/>
      <c r="C70" s="446"/>
      <c r="D70" s="446"/>
      <c r="E70" s="449"/>
      <c r="F70" s="468"/>
    </row>
    <row r="71" customFormat="false" ht="23.85" hidden="false" customHeight="false" outlineLevel="0" collapsed="false">
      <c r="A71" s="447" t="s">
        <v>707</v>
      </c>
      <c r="B71" s="448" t="s">
        <v>737</v>
      </c>
      <c r="C71" s="453" t="n">
        <f aca="false">SUM(C72:C74)</f>
        <v>0</v>
      </c>
      <c r="D71" s="453" t="n">
        <f aca="false">SUM(D72:D74)</f>
        <v>0</v>
      </c>
      <c r="E71" s="453" t="n">
        <f aca="false">SUM(E72:E74)</f>
        <v>0</v>
      </c>
      <c r="F71" s="453" t="n">
        <f aca="false">SUM(F72:F74)</f>
        <v>0</v>
      </c>
      <c r="G71" s="356"/>
      <c r="H71" s="356"/>
      <c r="I71" s="356"/>
      <c r="J71" s="356"/>
      <c r="K71" s="356"/>
      <c r="L71" s="356"/>
      <c r="M71" s="356"/>
      <c r="N71" s="356"/>
      <c r="O71" s="356"/>
      <c r="P71" s="356"/>
    </row>
    <row r="72" customFormat="false" ht="12.85" hidden="false" customHeight="false" outlineLevel="0" collapsed="false">
      <c r="A72" s="447" t="s">
        <v>738</v>
      </c>
      <c r="B72" s="448" t="s">
        <v>739</v>
      </c>
      <c r="C72" s="442"/>
      <c r="D72" s="442"/>
      <c r="E72" s="449" t="n">
        <f aca="false">C72-D72</f>
        <v>0</v>
      </c>
      <c r="F72" s="466"/>
    </row>
    <row r="73" customFormat="false" ht="12.85" hidden="false" customHeight="false" outlineLevel="0" collapsed="false">
      <c r="A73" s="447" t="s">
        <v>740</v>
      </c>
      <c r="B73" s="448" t="s">
        <v>741</v>
      </c>
      <c r="C73" s="442"/>
      <c r="D73" s="442"/>
      <c r="E73" s="449" t="n">
        <f aca="false">C73-D73</f>
        <v>0</v>
      </c>
      <c r="F73" s="466"/>
    </row>
    <row r="74" customFormat="false" ht="12.85" hidden="false" customHeight="false" outlineLevel="0" collapsed="false">
      <c r="A74" s="447" t="s">
        <v>742</v>
      </c>
      <c r="B74" s="448" t="s">
        <v>743</v>
      </c>
      <c r="C74" s="442"/>
      <c r="D74" s="442"/>
      <c r="E74" s="449" t="n">
        <f aca="false">C74-D74</f>
        <v>0</v>
      </c>
      <c r="F74" s="466"/>
    </row>
    <row r="75" customFormat="false" ht="23.85" hidden="false" customHeight="false" outlineLevel="0" collapsed="false">
      <c r="A75" s="447" t="s">
        <v>714</v>
      </c>
      <c r="B75" s="448" t="s">
        <v>744</v>
      </c>
      <c r="C75" s="455" t="n">
        <f aca="false">C76+C78</f>
        <v>0</v>
      </c>
      <c r="D75" s="455" t="n">
        <f aca="false">D76+D78</f>
        <v>0</v>
      </c>
      <c r="E75" s="455" t="n">
        <f aca="false">E76+E78</f>
        <v>0</v>
      </c>
      <c r="F75" s="455" t="n">
        <f aca="false">F76+F78</f>
        <v>0</v>
      </c>
      <c r="G75" s="356"/>
      <c r="H75" s="356"/>
      <c r="I75" s="356"/>
      <c r="J75" s="356"/>
      <c r="K75" s="356"/>
      <c r="L75" s="356"/>
      <c r="M75" s="356"/>
      <c r="N75" s="356"/>
      <c r="O75" s="356"/>
      <c r="P75" s="356"/>
    </row>
    <row r="76" customFormat="false" ht="12.85" hidden="false" customHeight="false" outlineLevel="0" collapsed="false">
      <c r="A76" s="447" t="s">
        <v>745</v>
      </c>
      <c r="B76" s="448" t="s">
        <v>746</v>
      </c>
      <c r="C76" s="442"/>
      <c r="D76" s="442"/>
      <c r="E76" s="449" t="n">
        <f aca="false">C76-D76</f>
        <v>0</v>
      </c>
      <c r="F76" s="442"/>
    </row>
    <row r="77" customFormat="false" ht="12.85" hidden="false" customHeight="false" outlineLevel="0" collapsed="false">
      <c r="A77" s="447" t="s">
        <v>747</v>
      </c>
      <c r="B77" s="448" t="s">
        <v>748</v>
      </c>
      <c r="C77" s="465"/>
      <c r="D77" s="465"/>
      <c r="E77" s="449" t="n">
        <f aca="false">C77-D77</f>
        <v>0</v>
      </c>
      <c r="F77" s="465"/>
    </row>
    <row r="78" customFormat="false" ht="12.85" hidden="false" customHeight="false" outlineLevel="0" collapsed="false">
      <c r="A78" s="447" t="s">
        <v>749</v>
      </c>
      <c r="B78" s="448" t="s">
        <v>750</v>
      </c>
      <c r="C78" s="442"/>
      <c r="D78" s="442"/>
      <c r="E78" s="449" t="n">
        <f aca="false">C78-D78</f>
        <v>0</v>
      </c>
      <c r="F78" s="442"/>
    </row>
    <row r="79" customFormat="false" ht="12.85" hidden="false" customHeight="false" outlineLevel="0" collapsed="false">
      <c r="A79" s="447" t="s">
        <v>718</v>
      </c>
      <c r="B79" s="448" t="s">
        <v>751</v>
      </c>
      <c r="C79" s="465"/>
      <c r="D79" s="465"/>
      <c r="E79" s="449" t="n">
        <f aca="false">C79-D79</f>
        <v>0</v>
      </c>
      <c r="F79" s="465"/>
    </row>
    <row r="80" customFormat="false" ht="12.85" hidden="false" customHeight="false" outlineLevel="0" collapsed="false">
      <c r="A80" s="447" t="s">
        <v>752</v>
      </c>
      <c r="B80" s="448" t="s">
        <v>753</v>
      </c>
      <c r="C80" s="455" t="n">
        <f aca="false">SUM(C81:C84)</f>
        <v>0</v>
      </c>
      <c r="D80" s="455" t="n">
        <f aca="false">SUM(D81:D84)</f>
        <v>0</v>
      </c>
      <c r="E80" s="455" t="n">
        <f aca="false">SUM(E81:E84)</f>
        <v>0</v>
      </c>
      <c r="F80" s="455" t="n">
        <f aca="false">SUM(F81:F84)</f>
        <v>0</v>
      </c>
      <c r="G80" s="356"/>
      <c r="H80" s="356"/>
      <c r="I80" s="356"/>
      <c r="J80" s="356"/>
      <c r="K80" s="356"/>
      <c r="L80" s="356"/>
      <c r="M80" s="356"/>
      <c r="N80" s="356"/>
      <c r="O80" s="356"/>
      <c r="P80" s="356"/>
    </row>
    <row r="81" customFormat="false" ht="12.85" hidden="false" customHeight="false" outlineLevel="0" collapsed="false">
      <c r="A81" s="447" t="s">
        <v>754</v>
      </c>
      <c r="B81" s="448" t="s">
        <v>755</v>
      </c>
      <c r="C81" s="442"/>
      <c r="D81" s="442"/>
      <c r="E81" s="449" t="n">
        <f aca="false">C81-D81</f>
        <v>0</v>
      </c>
      <c r="F81" s="442"/>
    </row>
    <row r="82" customFormat="false" ht="12.85" hidden="false" customHeight="false" outlineLevel="0" collapsed="false">
      <c r="A82" s="447" t="s">
        <v>756</v>
      </c>
      <c r="B82" s="448" t="s">
        <v>757</v>
      </c>
      <c r="C82" s="442"/>
      <c r="D82" s="442"/>
      <c r="E82" s="449" t="n">
        <f aca="false">C82-D82</f>
        <v>0</v>
      </c>
      <c r="F82" s="442"/>
    </row>
    <row r="83" customFormat="false" ht="23.85" hidden="false" customHeight="false" outlineLevel="0" collapsed="false">
      <c r="A83" s="447" t="s">
        <v>758</v>
      </c>
      <c r="B83" s="448" t="s">
        <v>759</v>
      </c>
      <c r="C83" s="442"/>
      <c r="D83" s="442"/>
      <c r="E83" s="449" t="n">
        <f aca="false">C83-D83</f>
        <v>0</v>
      </c>
      <c r="F83" s="442"/>
    </row>
    <row r="84" customFormat="false" ht="12.85" hidden="false" customHeight="false" outlineLevel="0" collapsed="false">
      <c r="A84" s="447" t="s">
        <v>760</v>
      </c>
      <c r="B84" s="448" t="s">
        <v>761</v>
      </c>
      <c r="C84" s="442"/>
      <c r="D84" s="442"/>
      <c r="E84" s="449" t="n">
        <f aca="false">C84-D84</f>
        <v>0</v>
      </c>
      <c r="F84" s="442"/>
    </row>
    <row r="85" customFormat="false" ht="12.85" hidden="false" customHeight="false" outlineLevel="0" collapsed="false">
      <c r="A85" s="447" t="s">
        <v>762</v>
      </c>
      <c r="B85" s="448" t="s">
        <v>763</v>
      </c>
      <c r="C85" s="446" t="n">
        <f aca="false">SUM(C86:C90)+C94</f>
        <v>65</v>
      </c>
      <c r="D85" s="446" t="n">
        <f aca="false">SUM(D86:D90)+D94</f>
        <v>65</v>
      </c>
      <c r="E85" s="446" t="n">
        <f aca="false">SUM(E86:E90)+E94</f>
        <v>0</v>
      </c>
      <c r="F85" s="446" t="n">
        <f aca="false">SUM(F86:F90)+F94</f>
        <v>0</v>
      </c>
      <c r="G85" s="356"/>
      <c r="H85" s="356"/>
      <c r="I85" s="356"/>
      <c r="J85" s="356"/>
      <c r="K85" s="356"/>
      <c r="L85" s="356"/>
      <c r="M85" s="356"/>
      <c r="N85" s="356"/>
      <c r="O85" s="356"/>
      <c r="P85" s="356"/>
    </row>
    <row r="86" customFormat="false" ht="12.8" hidden="false" customHeight="false" outlineLevel="0" collapsed="false">
      <c r="A86" s="447" t="s">
        <v>764</v>
      </c>
      <c r="B86" s="448" t="s">
        <v>765</v>
      </c>
      <c r="C86" s="442" t="n">
        <v>62</v>
      </c>
      <c r="D86" s="442" t="n">
        <v>62</v>
      </c>
      <c r="E86" s="449" t="n">
        <f aca="false">C86-D86</f>
        <v>0</v>
      </c>
      <c r="F86" s="442"/>
    </row>
    <row r="87" customFormat="false" ht="12.8" hidden="false" customHeight="false" outlineLevel="0" collapsed="false">
      <c r="A87" s="447" t="s">
        <v>766</v>
      </c>
      <c r="B87" s="448" t="s">
        <v>767</v>
      </c>
      <c r="C87" s="442" t="n">
        <v>3</v>
      </c>
      <c r="D87" s="442" t="n">
        <v>3</v>
      </c>
      <c r="E87" s="449" t="n">
        <f aca="false">C87-D87</f>
        <v>0</v>
      </c>
      <c r="F87" s="442"/>
    </row>
    <row r="88" customFormat="false" ht="12.8" hidden="false" customHeight="false" outlineLevel="0" collapsed="false">
      <c r="A88" s="447" t="s">
        <v>768</v>
      </c>
      <c r="B88" s="448" t="s">
        <v>769</v>
      </c>
      <c r="C88" s="442"/>
      <c r="D88" s="442"/>
      <c r="E88" s="449" t="n">
        <f aca="false">C88-D88</f>
        <v>0</v>
      </c>
      <c r="F88" s="442"/>
    </row>
    <row r="89" customFormat="false" ht="12.8" hidden="false" customHeight="false" outlineLevel="0" collapsed="false">
      <c r="A89" s="447" t="s">
        <v>770</v>
      </c>
      <c r="B89" s="448" t="s">
        <v>771</v>
      </c>
      <c r="C89" s="442"/>
      <c r="D89" s="442"/>
      <c r="E89" s="449" t="n">
        <f aca="false">C89-D89</f>
        <v>0</v>
      </c>
      <c r="F89" s="442"/>
    </row>
    <row r="90" customFormat="false" ht="12.85" hidden="false" customHeight="false" outlineLevel="0" collapsed="false">
      <c r="A90" s="447" t="s">
        <v>772</v>
      </c>
      <c r="B90" s="448" t="s">
        <v>773</v>
      </c>
      <c r="C90" s="455" t="n">
        <f aca="false">SUM(C91:C93)</f>
        <v>0</v>
      </c>
      <c r="D90" s="455" t="n">
        <f aca="false">SUM(D91:D93)</f>
        <v>0</v>
      </c>
      <c r="E90" s="455" t="n">
        <f aca="false">SUM(E91:E93)</f>
        <v>0</v>
      </c>
      <c r="F90" s="455" t="n">
        <f aca="false">SUM(F91:F93)</f>
        <v>0</v>
      </c>
      <c r="G90" s="356"/>
      <c r="H90" s="356"/>
      <c r="I90" s="356"/>
      <c r="J90" s="356"/>
      <c r="K90" s="356"/>
      <c r="L90" s="356"/>
      <c r="M90" s="356"/>
      <c r="N90" s="356"/>
      <c r="O90" s="356"/>
      <c r="P90" s="356"/>
    </row>
    <row r="91" customFormat="false" ht="12.85" hidden="false" customHeight="false" outlineLevel="0" collapsed="false">
      <c r="A91" s="447" t="s">
        <v>774</v>
      </c>
      <c r="B91" s="448" t="s">
        <v>775</v>
      </c>
      <c r="C91" s="442"/>
      <c r="D91" s="442"/>
      <c r="E91" s="449" t="n">
        <f aca="false">C91-D91</f>
        <v>0</v>
      </c>
      <c r="F91" s="442"/>
    </row>
    <row r="92" customFormat="false" ht="12.8" hidden="false" customHeight="false" outlineLevel="0" collapsed="false">
      <c r="A92" s="447" t="s">
        <v>682</v>
      </c>
      <c r="B92" s="448" t="s">
        <v>776</v>
      </c>
      <c r="C92" s="442"/>
      <c r="D92" s="442"/>
      <c r="E92" s="449" t="n">
        <f aca="false">C92-D92</f>
        <v>0</v>
      </c>
      <c r="F92" s="442"/>
    </row>
    <row r="93" customFormat="false" ht="12.85" hidden="false" customHeight="false" outlineLevel="0" collapsed="false">
      <c r="A93" s="447" t="s">
        <v>686</v>
      </c>
      <c r="B93" s="448" t="s">
        <v>777</v>
      </c>
      <c r="C93" s="442"/>
      <c r="D93" s="442"/>
      <c r="E93" s="449" t="n">
        <f aca="false">C93-D93</f>
        <v>0</v>
      </c>
      <c r="F93" s="442"/>
    </row>
    <row r="94" customFormat="false" ht="12.85" hidden="false" customHeight="false" outlineLevel="0" collapsed="false">
      <c r="A94" s="447" t="s">
        <v>778</v>
      </c>
      <c r="B94" s="448" t="s">
        <v>779</v>
      </c>
      <c r="C94" s="442"/>
      <c r="D94" s="442"/>
      <c r="E94" s="449" t="n">
        <f aca="false">C94-D94</f>
        <v>0</v>
      </c>
      <c r="F94" s="442"/>
    </row>
    <row r="95" customFormat="false" ht="12.85" hidden="false" customHeight="false" outlineLevel="0" collapsed="false">
      <c r="A95" s="447" t="s">
        <v>780</v>
      </c>
      <c r="B95" s="448" t="s">
        <v>781</v>
      </c>
      <c r="C95" s="442"/>
      <c r="D95" s="442"/>
      <c r="E95" s="449" t="n">
        <f aca="false">C95-D95</f>
        <v>0</v>
      </c>
      <c r="F95" s="466"/>
    </row>
    <row r="96" customFormat="false" ht="12.85" hidden="false" customHeight="false" outlineLevel="0" collapsed="false">
      <c r="A96" s="450" t="s">
        <v>782</v>
      </c>
      <c r="B96" s="469" t="s">
        <v>783</v>
      </c>
      <c r="C96" s="446" t="n">
        <f aca="false">C85+C80+C75+C71+C95</f>
        <v>65</v>
      </c>
      <c r="D96" s="446" t="n">
        <f aca="false">D85+D80+D75+D71+D95</f>
        <v>65</v>
      </c>
      <c r="E96" s="446" t="n">
        <f aca="false">E85+E80+E75+E71+E95</f>
        <v>0</v>
      </c>
      <c r="F96" s="446" t="n">
        <f aca="false">F85+F80+F75+F71+F95</f>
        <v>0</v>
      </c>
      <c r="G96" s="356"/>
      <c r="H96" s="356"/>
      <c r="I96" s="356"/>
      <c r="J96" s="356"/>
      <c r="K96" s="356"/>
      <c r="L96" s="356"/>
      <c r="M96" s="356"/>
      <c r="N96" s="356"/>
      <c r="O96" s="356"/>
      <c r="P96" s="356"/>
    </row>
    <row r="97" customFormat="false" ht="12.85" hidden="false" customHeight="false" outlineLevel="0" collapsed="false">
      <c r="A97" s="439" t="s">
        <v>784</v>
      </c>
      <c r="B97" s="445" t="s">
        <v>785</v>
      </c>
      <c r="C97" s="446" t="n">
        <f aca="false">C96+C68+C66</f>
        <v>2027</v>
      </c>
      <c r="D97" s="446" t="n">
        <f aca="false">D96+D68+D66</f>
        <v>2027</v>
      </c>
      <c r="E97" s="446" t="n">
        <f aca="false">E96+E68+E66</f>
        <v>0</v>
      </c>
      <c r="F97" s="446" t="n">
        <f aca="false">F96+F68+F66</f>
        <v>0</v>
      </c>
      <c r="G97" s="356"/>
      <c r="H97" s="356"/>
      <c r="I97" s="356"/>
      <c r="J97" s="356"/>
      <c r="K97" s="356"/>
      <c r="L97" s="356"/>
      <c r="M97" s="356"/>
      <c r="N97" s="356"/>
      <c r="O97" s="356"/>
      <c r="P97" s="356"/>
    </row>
    <row r="98" customFormat="false" ht="12.85" hidden="false" customHeight="false" outlineLevel="0" collapsed="false">
      <c r="A98" s="460"/>
      <c r="B98" s="470"/>
      <c r="C98" s="471"/>
      <c r="D98" s="471"/>
      <c r="E98" s="471"/>
      <c r="F98" s="472"/>
    </row>
    <row r="99" customFormat="false" ht="12.85" hidden="false" customHeight="false" outlineLevel="0" collapsed="false">
      <c r="A99" s="456" t="s">
        <v>786</v>
      </c>
      <c r="B99" s="413"/>
      <c r="C99" s="471"/>
      <c r="D99" s="471"/>
      <c r="E99" s="471"/>
      <c r="F99" s="473" t="s">
        <v>539</v>
      </c>
      <c r="G99" s="459"/>
      <c r="H99" s="459"/>
      <c r="I99" s="459"/>
      <c r="J99" s="459"/>
      <c r="K99" s="459"/>
      <c r="L99" s="459"/>
      <c r="M99" s="459"/>
      <c r="N99" s="459"/>
      <c r="O99" s="459"/>
      <c r="P99" s="459"/>
      <c r="Q99" s="459"/>
      <c r="R99" s="459"/>
      <c r="S99" s="459"/>
      <c r="T99" s="459"/>
      <c r="U99" s="459"/>
      <c r="V99" s="459"/>
      <c r="W99" s="459"/>
      <c r="X99" s="459"/>
      <c r="Y99" s="459"/>
      <c r="Z99" s="459"/>
      <c r="AA99" s="459"/>
    </row>
    <row r="100" s="475" customFormat="true" ht="23.85" hidden="false" customHeight="false" outlineLevel="0" collapsed="false">
      <c r="A100" s="435" t="s">
        <v>476</v>
      </c>
      <c r="B100" s="445" t="s">
        <v>477</v>
      </c>
      <c r="C100" s="435" t="s">
        <v>787</v>
      </c>
      <c r="D100" s="435" t="s">
        <v>788</v>
      </c>
      <c r="E100" s="435" t="s">
        <v>789</v>
      </c>
      <c r="F100" s="435" t="s">
        <v>790</v>
      </c>
      <c r="G100" s="474"/>
      <c r="H100" s="474"/>
      <c r="I100" s="474"/>
      <c r="J100" s="474"/>
      <c r="K100" s="474"/>
      <c r="L100" s="474"/>
      <c r="M100" s="474"/>
      <c r="N100" s="474"/>
      <c r="O100" s="474"/>
      <c r="P100" s="474"/>
    </row>
    <row r="101" s="475" customFormat="true" ht="12.65" hidden="false" customHeight="false" outlineLevel="0" collapsed="false">
      <c r="A101" s="435" t="s">
        <v>16</v>
      </c>
      <c r="B101" s="445" t="s">
        <v>17</v>
      </c>
      <c r="C101" s="435" t="n">
        <v>1</v>
      </c>
      <c r="D101" s="435" t="n">
        <v>2</v>
      </c>
      <c r="E101" s="435" t="n">
        <v>3</v>
      </c>
      <c r="F101" s="462" t="n">
        <v>4</v>
      </c>
      <c r="G101" s="474"/>
      <c r="H101" s="474"/>
      <c r="I101" s="474"/>
      <c r="J101" s="474"/>
      <c r="K101" s="474"/>
      <c r="L101" s="474"/>
      <c r="M101" s="474"/>
      <c r="N101" s="474"/>
      <c r="O101" s="474"/>
      <c r="P101" s="474"/>
    </row>
    <row r="102" customFormat="false" ht="12.85" hidden="false" customHeight="false" outlineLevel="0" collapsed="false">
      <c r="A102" s="447" t="s">
        <v>791</v>
      </c>
      <c r="B102" s="448" t="s">
        <v>792</v>
      </c>
      <c r="C102" s="442"/>
      <c r="D102" s="442"/>
      <c r="E102" s="442"/>
      <c r="F102" s="476" t="n">
        <f aca="false">C102+D102-E102</f>
        <v>0</v>
      </c>
      <c r="G102" s="356"/>
      <c r="H102" s="356"/>
      <c r="I102" s="356"/>
      <c r="J102" s="356"/>
      <c r="K102" s="356"/>
      <c r="L102" s="356"/>
      <c r="M102" s="356"/>
      <c r="N102" s="356"/>
    </row>
    <row r="103" customFormat="false" ht="12.85" hidden="false" customHeight="false" outlineLevel="0" collapsed="false">
      <c r="A103" s="447" t="s">
        <v>793</v>
      </c>
      <c r="B103" s="448" t="s">
        <v>794</v>
      </c>
      <c r="C103" s="442"/>
      <c r="D103" s="442"/>
      <c r="E103" s="442"/>
      <c r="F103" s="476" t="n">
        <f aca="false">C103+D103-E103</f>
        <v>0</v>
      </c>
    </row>
    <row r="104" customFormat="false" ht="12.85" hidden="false" customHeight="false" outlineLevel="0" collapsed="false">
      <c r="A104" s="447" t="s">
        <v>795</v>
      </c>
      <c r="B104" s="448" t="s">
        <v>796</v>
      </c>
      <c r="C104" s="442"/>
      <c r="D104" s="442"/>
      <c r="E104" s="442"/>
      <c r="F104" s="476" t="n">
        <f aca="false">C104+D104-E104</f>
        <v>0</v>
      </c>
    </row>
    <row r="105" customFormat="false" ht="12.85" hidden="false" customHeight="false" outlineLevel="0" collapsed="false">
      <c r="A105" s="477" t="s">
        <v>797</v>
      </c>
      <c r="B105" s="445" t="s">
        <v>798</v>
      </c>
      <c r="C105" s="455" t="n">
        <f aca="false">SUM(C102:C104)</f>
        <v>0</v>
      </c>
      <c r="D105" s="455" t="n">
        <f aca="false">SUM(D102:D104)</f>
        <v>0</v>
      </c>
      <c r="E105" s="455" t="n">
        <f aca="false">SUM(E102:E104)</f>
        <v>0</v>
      </c>
      <c r="F105" s="455" t="n">
        <f aca="false">SUM(F102:F104)</f>
        <v>0</v>
      </c>
      <c r="G105" s="356"/>
      <c r="H105" s="356"/>
      <c r="I105" s="356"/>
      <c r="J105" s="356"/>
      <c r="K105" s="356"/>
      <c r="L105" s="356"/>
      <c r="M105" s="356"/>
      <c r="N105" s="356"/>
      <c r="O105" s="356"/>
      <c r="P105" s="356"/>
    </row>
    <row r="106" customFormat="false" ht="12.85" hidden="false" customHeight="false" outlineLevel="0" collapsed="false">
      <c r="A106" s="478" t="s">
        <v>799</v>
      </c>
      <c r="B106" s="479"/>
      <c r="C106" s="456"/>
      <c r="D106" s="456"/>
      <c r="E106" s="456"/>
      <c r="F106" s="436"/>
      <c r="G106" s="459"/>
      <c r="H106" s="459"/>
      <c r="I106" s="459"/>
      <c r="J106" s="459"/>
      <c r="K106" s="459"/>
      <c r="L106" s="459"/>
      <c r="M106" s="459"/>
      <c r="N106" s="459"/>
      <c r="O106" s="459"/>
      <c r="P106" s="459"/>
      <c r="Q106" s="459"/>
      <c r="R106" s="459"/>
      <c r="S106" s="459"/>
      <c r="T106" s="459"/>
      <c r="U106" s="459"/>
      <c r="V106" s="459"/>
      <c r="W106" s="459"/>
      <c r="X106" s="459"/>
      <c r="Y106" s="459"/>
      <c r="Z106" s="459"/>
      <c r="AA106" s="459"/>
    </row>
    <row r="107" customFormat="false" ht="24" hidden="false" customHeight="true" outlineLevel="0" collapsed="false">
      <c r="A107" s="480" t="s">
        <v>800</v>
      </c>
      <c r="B107" s="480"/>
      <c r="C107" s="480"/>
      <c r="D107" s="480"/>
      <c r="E107" s="480"/>
      <c r="F107" s="480"/>
      <c r="G107" s="459"/>
      <c r="H107" s="459"/>
      <c r="I107" s="459"/>
      <c r="J107" s="459"/>
      <c r="K107" s="459"/>
      <c r="L107" s="459"/>
      <c r="M107" s="459"/>
      <c r="N107" s="459"/>
      <c r="O107" s="459"/>
      <c r="P107" s="459"/>
      <c r="Q107" s="459"/>
      <c r="R107" s="459"/>
      <c r="S107" s="459"/>
      <c r="T107" s="459"/>
      <c r="U107" s="459"/>
      <c r="V107" s="459"/>
      <c r="W107" s="459"/>
      <c r="X107" s="459"/>
      <c r="Y107" s="459"/>
      <c r="Z107" s="459"/>
      <c r="AA107" s="459"/>
    </row>
    <row r="108" customFormat="false" ht="12.85" hidden="false" customHeight="false" outlineLevel="0" collapsed="false">
      <c r="A108" s="456"/>
      <c r="B108" s="457"/>
      <c r="C108" s="456"/>
      <c r="D108" s="456"/>
      <c r="E108" s="456"/>
      <c r="F108" s="436"/>
    </row>
    <row r="109" customFormat="false" ht="12" hidden="false" customHeight="true" outlineLevel="0" collapsed="false">
      <c r="A109" s="481" t="s">
        <v>801</v>
      </c>
      <c r="B109" s="481"/>
      <c r="C109" s="481" t="s">
        <v>393</v>
      </c>
      <c r="D109" s="481"/>
      <c r="E109" s="481"/>
      <c r="F109" s="481"/>
    </row>
    <row r="110" customFormat="false" ht="12.85" hidden="false" customHeight="false" outlineLevel="0" collapsed="false">
      <c r="A110" s="482"/>
      <c r="B110" s="483"/>
      <c r="C110" s="482"/>
      <c r="D110" s="482"/>
      <c r="E110" s="482"/>
      <c r="F110" s="484"/>
    </row>
    <row r="111" customFormat="false" ht="12" hidden="false" customHeight="true" outlineLevel="0" collapsed="false">
      <c r="A111" s="482"/>
      <c r="B111" s="483"/>
      <c r="C111" s="481" t="s">
        <v>277</v>
      </c>
      <c r="D111" s="481"/>
      <c r="E111" s="481"/>
      <c r="F111" s="481"/>
    </row>
  </sheetData>
  <sheetProtection sheet="true" objects="true" scenarios="true"/>
  <mergeCells count="9">
    <mergeCell ref="A1:E1"/>
    <mergeCell ref="B3:C3"/>
    <mergeCell ref="B4:C4"/>
    <mergeCell ref="D6:E6"/>
    <mergeCell ref="D48:E48"/>
    <mergeCell ref="A107:F107"/>
    <mergeCell ref="A109:B109"/>
    <mergeCell ref="C109:F109"/>
    <mergeCell ref="C111:F111"/>
  </mergeCells>
  <dataValidations count="1">
    <dataValidation allowBlank="true" error="Стойността в клетката може да съдържа само положително число.&#10;&#10;За да коригирате натиснете Retry. За да се откажете натиснете Cancel." errorTitle="Невалиден формат" operator="between" showDropDown="false" showErrorMessage="true" showInputMessage="false" sqref="C9:D9 C12:D15 C17:D18 C21:D21 C25:D32 C34:D37 C39:D42 C53:D55 F53:F55 C57:D65 F57:F65 C68:D68 F68 C72:D74 F72:F74 C76:D79 F76:F79 C81:D84 F81:F84 C86:D89 F86:F89 C91:D95 F91:F95 C102:E104" type="decimal">
      <formula1>0</formula1>
      <formula2>1E+016</formula2>
    </dataValidation>
  </dataValidations>
  <printOptions headings="false" gridLines="false" gridLinesSet="true" horizontalCentered="true" verticalCentered="false"/>
  <pageMargins left="0.511805555555555" right="0.629861111111111" top="0.511805555555555" bottom="0.39375" header="0.315277777777778" footer="0.511805555555555"/>
  <pageSetup paperSize="9" scale="85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&amp;R&amp;"Times New Roman Cyr,Regular"&amp;9СПРАВКА   ПО ОБРАЗЕЦ № 6 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30"/>
  <sheetViews>
    <sheetView windowProtection="false" showFormulas="false" showGridLines="true" showRowColHeaders="true" showZeros="true" rightToLeft="false" tabSelected="false" showOutlineSymbols="true" defaultGridColor="true" view="normal" topLeftCell="A19" colorId="64" zoomScale="143" zoomScaleNormal="143" zoomScalePageLayoutView="100" workbookViewId="0">
      <selection pane="topLeft" activeCell="F39" activeCellId="0" sqref="F39"/>
    </sheetView>
  </sheetViews>
  <sheetFormatPr defaultRowHeight="11.65"/>
  <cols>
    <col collapsed="false" hidden="false" max="1" min="1" style="356" width="52.6705202312139"/>
    <col collapsed="false" hidden="false" max="2" min="2" style="485" width="9.13294797687861"/>
    <col collapsed="false" hidden="false" max="3" min="3" style="356" width="12.849710982659"/>
    <col collapsed="false" hidden="false" max="4" min="4" style="356" width="12.7052023121387"/>
    <col collapsed="false" hidden="false" max="5" min="5" style="356" width="12.849710982659"/>
    <col collapsed="false" hidden="false" max="6" min="6" style="356" width="11.4219653179191"/>
    <col collapsed="false" hidden="false" max="7" min="7" style="356" width="12.4161849710983"/>
    <col collapsed="false" hidden="false" max="8" min="8" style="356" width="14.1329479768786"/>
    <col collapsed="false" hidden="false" max="9" min="9" style="356" width="13.9884393063584"/>
    <col collapsed="false" hidden="false" max="257" min="10" style="356" width="10.7052023121387"/>
    <col collapsed="false" hidden="false" max="1025" min="258" style="0" width="10.7052023121387"/>
  </cols>
  <sheetData>
    <row r="1" customFormat="false" ht="12.85" hidden="false" customHeight="false" outlineLevel="0" collapsed="false">
      <c r="A1" s="486"/>
      <c r="B1" s="487"/>
      <c r="C1" s="486"/>
      <c r="D1" s="486"/>
      <c r="E1" s="486"/>
      <c r="F1" s="486"/>
      <c r="G1" s="486"/>
      <c r="H1" s="486"/>
      <c r="I1" s="486"/>
    </row>
    <row r="2" customFormat="false" ht="12.85" hidden="false" customHeight="false" outlineLevel="0" collapsed="false">
      <c r="A2" s="486"/>
      <c r="B2" s="487"/>
      <c r="C2" s="488"/>
      <c r="D2" s="489"/>
      <c r="E2" s="488" t="s">
        <v>802</v>
      </c>
      <c r="F2" s="488"/>
      <c r="G2" s="488"/>
      <c r="H2" s="486"/>
      <c r="I2" s="486"/>
    </row>
    <row r="3" customFormat="false" ht="12" hidden="false" customHeight="true" outlineLevel="0" collapsed="false">
      <c r="A3" s="486"/>
      <c r="B3" s="487"/>
      <c r="C3" s="490" t="s">
        <v>803</v>
      </c>
      <c r="D3" s="490"/>
      <c r="E3" s="490"/>
      <c r="F3" s="490"/>
      <c r="G3" s="490"/>
      <c r="H3" s="486"/>
      <c r="I3" s="486"/>
    </row>
    <row r="4" customFormat="false" ht="15" hidden="false" customHeight="true" outlineLevel="0" collapsed="false">
      <c r="A4" s="491" t="s">
        <v>395</v>
      </c>
      <c r="B4" s="492" t="str">
        <f aca="false">'справка №1-БАЛАНС'!E3</f>
        <v>ДЕСТ СОЛАР ЕНЕРДЖИ ЕООД</v>
      </c>
      <c r="C4" s="492"/>
      <c r="D4" s="492"/>
      <c r="E4" s="492"/>
      <c r="F4" s="492"/>
      <c r="G4" s="493" t="s">
        <v>3</v>
      </c>
      <c r="H4" s="493"/>
      <c r="I4" s="494" t="n">
        <f aca="false">'справка №1-БАЛАНС'!H3</f>
        <v>201188347</v>
      </c>
    </row>
    <row r="5" customFormat="false" ht="15" hidden="false" customHeight="true" outlineLevel="0" collapsed="false">
      <c r="A5" s="342" t="s">
        <v>281</v>
      </c>
      <c r="B5" s="337" t="str">
        <f aca="false">'справка №1-БАЛАНС'!E5</f>
        <v> </v>
      </c>
      <c r="C5" s="337"/>
      <c r="D5" s="337"/>
      <c r="E5" s="337"/>
      <c r="F5" s="337"/>
      <c r="G5" s="495" t="s">
        <v>6</v>
      </c>
      <c r="H5" s="495"/>
      <c r="I5" s="494" t="str">
        <f aca="false">'справка №1-БАЛАНС'!H4</f>
        <v> </v>
      </c>
    </row>
    <row r="6" customFormat="false" ht="12.85" hidden="false" customHeight="false" outlineLevel="0" collapsed="false">
      <c r="A6" s="342"/>
      <c r="B6" s="496"/>
      <c r="C6" s="338"/>
      <c r="D6" s="338"/>
      <c r="E6" s="338"/>
      <c r="F6" s="338"/>
      <c r="G6" s="338"/>
      <c r="H6" s="338"/>
      <c r="I6" s="342" t="s">
        <v>804</v>
      </c>
    </row>
    <row r="7" s="500" customFormat="true" ht="12" hidden="false" customHeight="true" outlineLevel="0" collapsed="false">
      <c r="A7" s="497" t="s">
        <v>476</v>
      </c>
      <c r="B7" s="498"/>
      <c r="C7" s="499" t="s">
        <v>805</v>
      </c>
      <c r="D7" s="499"/>
      <c r="E7" s="499"/>
      <c r="F7" s="499" t="s">
        <v>806</v>
      </c>
      <c r="G7" s="499"/>
      <c r="H7" s="499"/>
      <c r="I7" s="499"/>
    </row>
    <row r="8" s="500" customFormat="true" ht="21.75" hidden="false" customHeight="true" outlineLevel="0" collapsed="false">
      <c r="A8" s="497"/>
      <c r="B8" s="501" t="s">
        <v>10</v>
      </c>
      <c r="C8" s="502" t="s">
        <v>807</v>
      </c>
      <c r="D8" s="502" t="s">
        <v>808</v>
      </c>
      <c r="E8" s="502" t="s">
        <v>809</v>
      </c>
      <c r="F8" s="503" t="s">
        <v>810</v>
      </c>
      <c r="G8" s="504" t="s">
        <v>811</v>
      </c>
      <c r="H8" s="504"/>
      <c r="I8" s="504" t="s">
        <v>812</v>
      </c>
    </row>
    <row r="9" s="500" customFormat="true" ht="15.75" hidden="false" customHeight="true" outlineLevel="0" collapsed="false">
      <c r="A9" s="497"/>
      <c r="B9" s="505"/>
      <c r="C9" s="506"/>
      <c r="D9" s="506"/>
      <c r="E9" s="506"/>
      <c r="F9" s="503"/>
      <c r="G9" s="499" t="s">
        <v>550</v>
      </c>
      <c r="H9" s="499" t="s">
        <v>551</v>
      </c>
      <c r="I9" s="504"/>
    </row>
    <row r="10" s="510" customFormat="true" ht="12.65" hidden="false" customHeight="false" outlineLevel="0" collapsed="false">
      <c r="A10" s="507" t="s">
        <v>16</v>
      </c>
      <c r="B10" s="508" t="s">
        <v>17</v>
      </c>
      <c r="C10" s="509" t="n">
        <v>1</v>
      </c>
      <c r="D10" s="509" t="n">
        <v>2</v>
      </c>
      <c r="E10" s="509" t="n">
        <v>3</v>
      </c>
      <c r="F10" s="507" t="n">
        <v>4</v>
      </c>
      <c r="G10" s="507" t="n">
        <v>5</v>
      </c>
      <c r="H10" s="507" t="n">
        <v>6</v>
      </c>
      <c r="I10" s="507" t="n">
        <v>7</v>
      </c>
    </row>
    <row r="11" s="510" customFormat="true" ht="12.65" hidden="false" customHeight="false" outlineLevel="0" collapsed="false">
      <c r="A11" s="511" t="s">
        <v>813</v>
      </c>
      <c r="B11" s="512"/>
      <c r="C11" s="507"/>
      <c r="D11" s="507"/>
      <c r="E11" s="507"/>
      <c r="F11" s="507"/>
      <c r="G11" s="507"/>
      <c r="H11" s="507"/>
      <c r="I11" s="507"/>
    </row>
    <row r="12" s="510" customFormat="true" ht="14.05" hidden="false" customHeight="false" outlineLevel="0" collapsed="false">
      <c r="A12" s="513" t="s">
        <v>814</v>
      </c>
      <c r="B12" s="514" t="s">
        <v>815</v>
      </c>
      <c r="C12" s="515"/>
      <c r="D12" s="516"/>
      <c r="E12" s="516"/>
      <c r="F12" s="516"/>
      <c r="G12" s="516"/>
      <c r="H12" s="516"/>
      <c r="I12" s="517" t="n">
        <f aca="false">F12+G12-H12</f>
        <v>0</v>
      </c>
    </row>
    <row r="13" s="510" customFormat="true" ht="12.65" hidden="false" customHeight="false" outlineLevel="0" collapsed="false">
      <c r="A13" s="513" t="s">
        <v>816</v>
      </c>
      <c r="B13" s="514" t="s">
        <v>817</v>
      </c>
      <c r="C13" s="516"/>
      <c r="D13" s="516"/>
      <c r="E13" s="516"/>
      <c r="F13" s="516"/>
      <c r="G13" s="516"/>
      <c r="H13" s="516"/>
      <c r="I13" s="517" t="n">
        <f aca="false">F13+G13-H13</f>
        <v>0</v>
      </c>
    </row>
    <row r="14" s="510" customFormat="true" ht="12.65" hidden="false" customHeight="false" outlineLevel="0" collapsed="false">
      <c r="A14" s="513" t="s">
        <v>614</v>
      </c>
      <c r="B14" s="514" t="s">
        <v>818</v>
      </c>
      <c r="C14" s="518"/>
      <c r="D14" s="518"/>
      <c r="E14" s="518"/>
      <c r="F14" s="518"/>
      <c r="G14" s="518"/>
      <c r="H14" s="518"/>
      <c r="I14" s="517" t="n">
        <f aca="false">F14+G14-H14</f>
        <v>0</v>
      </c>
    </row>
    <row r="15" s="510" customFormat="true" ht="12.65" hidden="false" customHeight="false" outlineLevel="0" collapsed="false">
      <c r="A15" s="513" t="s">
        <v>819</v>
      </c>
      <c r="B15" s="514" t="s">
        <v>820</v>
      </c>
      <c r="C15" s="516"/>
      <c r="D15" s="516"/>
      <c r="E15" s="516"/>
      <c r="F15" s="516"/>
      <c r="G15" s="516"/>
      <c r="H15" s="516"/>
      <c r="I15" s="517" t="n">
        <f aca="false">F15+G15-H15</f>
        <v>0</v>
      </c>
    </row>
    <row r="16" s="510" customFormat="true" ht="12.65" hidden="false" customHeight="false" outlineLevel="0" collapsed="false">
      <c r="A16" s="513" t="s">
        <v>80</v>
      </c>
      <c r="B16" s="514" t="s">
        <v>821</v>
      </c>
      <c r="C16" s="516"/>
      <c r="D16" s="516"/>
      <c r="E16" s="516"/>
      <c r="F16" s="516"/>
      <c r="G16" s="516"/>
      <c r="H16" s="516"/>
      <c r="I16" s="517" t="n">
        <f aca="false">F16+G16-H16</f>
        <v>0</v>
      </c>
    </row>
    <row r="17" s="510" customFormat="true" ht="12.65" hidden="false" customHeight="false" outlineLevel="0" collapsed="false">
      <c r="A17" s="519" t="s">
        <v>582</v>
      </c>
      <c r="B17" s="520" t="s">
        <v>822</v>
      </c>
      <c r="C17" s="507" t="n">
        <f aca="false">C12+C13+C15+C16</f>
        <v>0</v>
      </c>
      <c r="D17" s="507" t="n">
        <f aca="false">D12+D13+D15+D16</f>
        <v>0</v>
      </c>
      <c r="E17" s="507" t="n">
        <f aca="false">E12+E13+E15+E16</f>
        <v>0</v>
      </c>
      <c r="F17" s="507" t="n">
        <f aca="false">F12+F13+F15+F16</f>
        <v>0</v>
      </c>
      <c r="G17" s="507" t="n">
        <f aca="false">G12+G13+G15+G16</f>
        <v>0</v>
      </c>
      <c r="H17" s="507" t="n">
        <f aca="false">H12+H13+H15+H16</f>
        <v>0</v>
      </c>
      <c r="I17" s="517" t="n">
        <f aca="false">F17+G17-H17</f>
        <v>0</v>
      </c>
    </row>
    <row r="18" s="510" customFormat="true" ht="12.65" hidden="false" customHeight="false" outlineLevel="0" collapsed="false">
      <c r="A18" s="511" t="s">
        <v>823</v>
      </c>
      <c r="B18" s="521"/>
      <c r="C18" s="517"/>
      <c r="D18" s="517"/>
      <c r="E18" s="517"/>
      <c r="F18" s="517"/>
      <c r="G18" s="517"/>
      <c r="H18" s="517"/>
      <c r="I18" s="517"/>
    </row>
    <row r="19" s="510" customFormat="true" ht="12.65" hidden="false" customHeight="false" outlineLevel="0" collapsed="false">
      <c r="A19" s="513" t="s">
        <v>814</v>
      </c>
      <c r="B19" s="514" t="s">
        <v>824</v>
      </c>
      <c r="C19" s="516"/>
      <c r="D19" s="516"/>
      <c r="E19" s="516"/>
      <c r="F19" s="516"/>
      <c r="G19" s="516"/>
      <c r="H19" s="516"/>
      <c r="I19" s="517" t="n">
        <f aca="false">F19+G19-H19</f>
        <v>0</v>
      </c>
      <c r="J19" s="522"/>
      <c r="K19" s="522"/>
      <c r="L19" s="522"/>
      <c r="M19" s="522"/>
      <c r="N19" s="522"/>
      <c r="O19" s="522"/>
      <c r="P19" s="522"/>
    </row>
    <row r="20" s="510" customFormat="true" ht="12.65" hidden="false" customHeight="false" outlineLevel="0" collapsed="false">
      <c r="A20" s="513" t="s">
        <v>825</v>
      </c>
      <c r="B20" s="514" t="s">
        <v>826</v>
      </c>
      <c r="C20" s="516"/>
      <c r="D20" s="516"/>
      <c r="E20" s="516"/>
      <c r="F20" s="516"/>
      <c r="G20" s="516"/>
      <c r="H20" s="516"/>
      <c r="I20" s="517" t="n">
        <f aca="false">F20+G20-H20</f>
        <v>0</v>
      </c>
      <c r="J20" s="522"/>
      <c r="K20" s="522"/>
      <c r="L20" s="522"/>
      <c r="M20" s="522"/>
      <c r="N20" s="522"/>
      <c r="O20" s="522"/>
      <c r="P20" s="522"/>
    </row>
    <row r="21" s="510" customFormat="true" ht="12.65" hidden="false" customHeight="false" outlineLevel="0" collapsed="false">
      <c r="A21" s="513" t="s">
        <v>827</v>
      </c>
      <c r="B21" s="514" t="s">
        <v>828</v>
      </c>
      <c r="C21" s="516"/>
      <c r="D21" s="516"/>
      <c r="E21" s="516"/>
      <c r="F21" s="516"/>
      <c r="G21" s="516"/>
      <c r="H21" s="516"/>
      <c r="I21" s="517" t="n">
        <f aca="false">F21+G21-H21</f>
        <v>0</v>
      </c>
      <c r="J21" s="522"/>
      <c r="K21" s="522"/>
      <c r="L21" s="522"/>
      <c r="M21" s="522"/>
      <c r="N21" s="522"/>
      <c r="O21" s="522"/>
      <c r="P21" s="522"/>
    </row>
    <row r="22" s="510" customFormat="true" ht="12.65" hidden="false" customHeight="false" outlineLevel="0" collapsed="false">
      <c r="A22" s="513" t="s">
        <v>829</v>
      </c>
      <c r="B22" s="514" t="s">
        <v>830</v>
      </c>
      <c r="C22" s="516"/>
      <c r="D22" s="516"/>
      <c r="E22" s="516"/>
      <c r="F22" s="523"/>
      <c r="G22" s="516"/>
      <c r="H22" s="516"/>
      <c r="I22" s="517" t="n">
        <f aca="false">F22+G22-H22</f>
        <v>0</v>
      </c>
      <c r="J22" s="522"/>
      <c r="K22" s="522"/>
      <c r="L22" s="522"/>
      <c r="M22" s="522"/>
      <c r="N22" s="522"/>
      <c r="O22" s="522"/>
      <c r="P22" s="522"/>
    </row>
    <row r="23" s="510" customFormat="true" ht="12.65" hidden="false" customHeight="false" outlineLevel="0" collapsed="false">
      <c r="A23" s="513" t="s">
        <v>831</v>
      </c>
      <c r="B23" s="514" t="s">
        <v>832</v>
      </c>
      <c r="C23" s="516"/>
      <c r="D23" s="516"/>
      <c r="E23" s="516"/>
      <c r="F23" s="516"/>
      <c r="G23" s="516"/>
      <c r="H23" s="516"/>
      <c r="I23" s="517" t="n">
        <f aca="false">F23+G23-H23</f>
        <v>0</v>
      </c>
      <c r="J23" s="522"/>
      <c r="K23" s="522"/>
      <c r="L23" s="522"/>
      <c r="M23" s="522"/>
      <c r="N23" s="522"/>
      <c r="O23" s="522"/>
      <c r="P23" s="522"/>
    </row>
    <row r="24" s="510" customFormat="true" ht="12.65" hidden="false" customHeight="false" outlineLevel="0" collapsed="false">
      <c r="A24" s="513" t="s">
        <v>833</v>
      </c>
      <c r="B24" s="514" t="s">
        <v>834</v>
      </c>
      <c r="C24" s="516"/>
      <c r="D24" s="516"/>
      <c r="E24" s="516"/>
      <c r="F24" s="516"/>
      <c r="G24" s="516"/>
      <c r="H24" s="516"/>
      <c r="I24" s="517" t="n">
        <f aca="false">F24+G24-H24</f>
        <v>0</v>
      </c>
      <c r="J24" s="522"/>
      <c r="K24" s="522"/>
      <c r="L24" s="522"/>
      <c r="M24" s="522"/>
      <c r="N24" s="522"/>
      <c r="O24" s="522"/>
      <c r="P24" s="522"/>
    </row>
    <row r="25" s="510" customFormat="true" ht="12.65" hidden="false" customHeight="false" outlineLevel="0" collapsed="false">
      <c r="A25" s="524" t="s">
        <v>835</v>
      </c>
      <c r="B25" s="525" t="s">
        <v>836</v>
      </c>
      <c r="C25" s="516"/>
      <c r="D25" s="516"/>
      <c r="E25" s="516"/>
      <c r="F25" s="516"/>
      <c r="G25" s="516"/>
      <c r="H25" s="516"/>
      <c r="I25" s="517" t="n">
        <f aca="false">F25+G25-H25</f>
        <v>0</v>
      </c>
      <c r="J25" s="522"/>
      <c r="K25" s="522"/>
      <c r="L25" s="522"/>
      <c r="M25" s="522"/>
      <c r="N25" s="522"/>
      <c r="O25" s="522"/>
      <c r="P25" s="522"/>
    </row>
    <row r="26" s="510" customFormat="true" ht="12.65" hidden="false" customHeight="false" outlineLevel="0" collapsed="false">
      <c r="A26" s="519" t="s">
        <v>837</v>
      </c>
      <c r="B26" s="520" t="s">
        <v>838</v>
      </c>
      <c r="C26" s="507" t="n">
        <f aca="false">SUM(C19:C25)</f>
        <v>0</v>
      </c>
      <c r="D26" s="507" t="n">
        <f aca="false">SUM(D19:D25)</f>
        <v>0</v>
      </c>
      <c r="E26" s="507" t="n">
        <f aca="false">SUM(E19:E25)</f>
        <v>0</v>
      </c>
      <c r="F26" s="507" t="n">
        <f aca="false">SUM(F19:F25)</f>
        <v>0</v>
      </c>
      <c r="G26" s="507" t="n">
        <f aca="false">SUM(G19:G25)</f>
        <v>0</v>
      </c>
      <c r="H26" s="507" t="n">
        <f aca="false">SUM(H19:H25)</f>
        <v>0</v>
      </c>
      <c r="I26" s="517" t="n">
        <f aca="false">F26+G26-H26</f>
        <v>0</v>
      </c>
      <c r="J26" s="522"/>
      <c r="K26" s="522"/>
      <c r="L26" s="522"/>
      <c r="M26" s="522"/>
      <c r="N26" s="522"/>
      <c r="O26" s="522"/>
      <c r="P26" s="522"/>
    </row>
    <row r="27" s="510" customFormat="true" ht="11.65" hidden="false" customHeight="false" outlineLevel="0" collapsed="false">
      <c r="A27" s="526"/>
      <c r="B27" s="527"/>
      <c r="C27" s="528"/>
      <c r="D27" s="529"/>
      <c r="E27" s="529"/>
      <c r="F27" s="529"/>
      <c r="G27" s="529"/>
      <c r="H27" s="529"/>
      <c r="I27" s="529"/>
      <c r="J27" s="522"/>
      <c r="K27" s="522"/>
      <c r="L27" s="522"/>
      <c r="M27" s="522"/>
      <c r="N27" s="522"/>
      <c r="O27" s="522"/>
      <c r="P27" s="522"/>
    </row>
    <row r="28" s="510" customFormat="true" ht="12" hidden="false" customHeight="true" outlineLevel="0" collapsed="false">
      <c r="A28" s="530" t="s">
        <v>839</v>
      </c>
      <c r="B28" s="530"/>
      <c r="C28" s="530"/>
      <c r="D28" s="530"/>
      <c r="E28" s="530"/>
      <c r="F28" s="530"/>
      <c r="G28" s="530"/>
      <c r="H28" s="530"/>
      <c r="I28" s="530"/>
    </row>
    <row r="29" s="510" customFormat="true" ht="11.65" hidden="false" customHeight="false" outlineLevel="0" collapsed="false">
      <c r="A29" s="486"/>
      <c r="B29" s="487"/>
      <c r="C29" s="486"/>
      <c r="D29" s="531"/>
      <c r="E29" s="531"/>
      <c r="F29" s="531"/>
      <c r="G29" s="531"/>
      <c r="H29" s="531"/>
      <c r="I29" s="531"/>
    </row>
    <row r="30" s="510" customFormat="true" ht="15" hidden="false" customHeight="true" outlineLevel="0" collapsed="false">
      <c r="A30" s="488" t="s">
        <v>275</v>
      </c>
      <c r="B30" s="532" t="s">
        <v>393</v>
      </c>
      <c r="C30" s="532"/>
      <c r="D30" s="532" t="s">
        <v>840</v>
      </c>
      <c r="E30" s="532"/>
      <c r="F30" s="533" t="s">
        <v>277</v>
      </c>
      <c r="G30" s="533"/>
      <c r="H30" s="533"/>
      <c r="I30" s="534"/>
      <c r="J30" s="534"/>
    </row>
  </sheetData>
  <sheetProtection sheet="true" objects="true" scenarios="true"/>
  <mergeCells count="12">
    <mergeCell ref="C3:G3"/>
    <mergeCell ref="B4:F4"/>
    <mergeCell ref="G4:H4"/>
    <mergeCell ref="B5:F5"/>
    <mergeCell ref="G5:H5"/>
    <mergeCell ref="C7:E7"/>
    <mergeCell ref="F7:I7"/>
    <mergeCell ref="G8:H8"/>
    <mergeCell ref="A28:I28"/>
    <mergeCell ref="B30:E30"/>
    <mergeCell ref="F30:H30"/>
    <mergeCell ref="I30:J30"/>
  </mergeCells>
  <dataValidations count="1">
    <dataValidation allowBlank="true" error="Стойността в клетката може да съдържа само положително число.&#10;&#10;За да коригирате натиснете Retry. За да се откажете натиснете Cancel." errorTitle="Невалиден формат" operator="between" showDropDown="false" showErrorMessage="true" showInputMessage="false" sqref="C12:H16 C19:H25" type="decimal">
      <formula1>0</formula1>
      <formula2>1E+016</formula2>
    </dataValidation>
  </dataValidations>
  <printOptions headings="false" gridLines="false" gridLinesSet="true" horizontalCentered="true" verticalCentered="true"/>
  <pageMargins left="0.747916666666667" right="0.747916666666667" top="0.551388888888889" bottom="0.472222222222222" header="0.511805555555555" footer="0.511805555555555"/>
  <pageSetup paperSize="9" scale="85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&amp;R&amp;"Times New Roman Cyr,Regular"&amp;9СПРАВКА  ПО ОБРАЗЕЦ  № 7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53"/>
  <sheetViews>
    <sheetView windowProtection="false" showFormulas="false" showGridLines="true" showRowColHeaders="true" showZeros="true" rightToLeft="false" tabSelected="false" showOutlineSymbols="true" defaultGridColor="true" view="normal" topLeftCell="A127" colorId="64" zoomScale="143" zoomScaleNormal="143" zoomScalePageLayoutView="100" workbookViewId="0">
      <selection pane="topLeft" activeCell="D154" activeCellId="0" sqref="D154"/>
    </sheetView>
  </sheetViews>
  <sheetFormatPr defaultRowHeight="12.75"/>
  <cols>
    <col collapsed="false" hidden="false" max="1" min="1" style="535" width="41.9653179190752"/>
    <col collapsed="false" hidden="false" max="2" min="2" style="536" width="8.13872832369942"/>
    <col collapsed="false" hidden="false" max="3" min="3" style="535" width="19.6994219653179"/>
    <col collapsed="false" hidden="false" max="4" min="4" style="535" width="20.1271676300578"/>
    <col collapsed="false" hidden="false" max="5" min="5" style="535" width="23.6936416184971"/>
    <col collapsed="false" hidden="false" max="6" min="6" style="535" width="19.6994219653179"/>
    <col collapsed="false" hidden="false" max="257" min="7" style="535" width="10.7052023121387"/>
    <col collapsed="false" hidden="false" max="1025" min="258" style="0" width="10.7052023121387"/>
  </cols>
  <sheetData>
    <row r="1" customFormat="false" ht="15.75" hidden="false" customHeight="true" outlineLevel="0" collapsed="false">
      <c r="A1" s="537"/>
      <c r="B1" s="538"/>
      <c r="C1" s="537"/>
      <c r="D1" s="537"/>
      <c r="E1" s="537"/>
      <c r="F1" s="537"/>
    </row>
    <row r="2" customFormat="false" ht="12.75" hidden="false" customHeight="true" outlineLevel="0" collapsed="false">
      <c r="A2" s="539" t="s">
        <v>841</v>
      </c>
      <c r="B2" s="539"/>
      <c r="C2" s="539"/>
      <c r="D2" s="539"/>
      <c r="E2" s="539"/>
      <c r="F2" s="539"/>
    </row>
    <row r="3" customFormat="false" ht="12.75" hidden="false" customHeight="true" outlineLevel="0" collapsed="false">
      <c r="A3" s="539" t="s">
        <v>842</v>
      </c>
      <c r="B3" s="539"/>
      <c r="C3" s="539"/>
      <c r="D3" s="539"/>
      <c r="E3" s="539"/>
      <c r="F3" s="539"/>
    </row>
    <row r="4" customFormat="false" ht="12.75" hidden="false" customHeight="true" outlineLevel="0" collapsed="false">
      <c r="A4" s="540"/>
      <c r="B4" s="541"/>
      <c r="C4" s="540"/>
      <c r="D4" s="540"/>
      <c r="E4" s="540"/>
      <c r="F4" s="540"/>
    </row>
    <row r="5" customFormat="false" ht="12.75" hidden="false" customHeight="true" outlineLevel="0" collapsed="false">
      <c r="A5" s="542" t="s">
        <v>395</v>
      </c>
      <c r="B5" s="543" t="str">
        <f aca="false">'справка №1-БАЛАНС'!E3</f>
        <v>ДЕСТ СОЛАР ЕНЕРДЖИ ЕООД</v>
      </c>
      <c r="C5" s="543"/>
      <c r="D5" s="543"/>
      <c r="E5" s="544" t="s">
        <v>3</v>
      </c>
      <c r="F5" s="545" t="n">
        <f aca="false">'справка №1-БАЛАНС'!H3</f>
        <v>201188347</v>
      </c>
    </row>
    <row r="6" customFormat="false" ht="15" hidden="false" customHeight="true" outlineLevel="0" collapsed="false">
      <c r="A6" s="546" t="s">
        <v>843</v>
      </c>
      <c r="B6" s="547" t="str">
        <f aca="false">'справка №1-БАЛАНС'!E5</f>
        <v> </v>
      </c>
      <c r="C6" s="547"/>
      <c r="D6" s="548"/>
      <c r="E6" s="549" t="s">
        <v>6</v>
      </c>
      <c r="F6" s="550" t="str">
        <f aca="false">'справка №1-БАЛАНС'!H4</f>
        <v> </v>
      </c>
      <c r="G6" s="551"/>
      <c r="H6" s="551"/>
      <c r="I6" s="551"/>
      <c r="J6" s="551"/>
      <c r="K6" s="551"/>
      <c r="L6" s="551"/>
      <c r="M6" s="551"/>
    </row>
    <row r="7" s="552" customFormat="true" ht="15" hidden="false" customHeight="true" outlineLevel="0" collapsed="false">
      <c r="B7" s="553"/>
      <c r="C7" s="554"/>
      <c r="D7" s="554"/>
      <c r="E7" s="554"/>
      <c r="F7" s="555" t="s">
        <v>282</v>
      </c>
      <c r="G7" s="554"/>
      <c r="H7" s="554"/>
      <c r="I7" s="554"/>
      <c r="J7" s="554"/>
      <c r="K7" s="554"/>
      <c r="L7" s="554"/>
      <c r="M7" s="554"/>
    </row>
    <row r="8" s="560" customFormat="true" ht="46.25" hidden="false" customHeight="false" outlineLevel="0" collapsed="false">
      <c r="A8" s="556" t="s">
        <v>844</v>
      </c>
      <c r="B8" s="557" t="s">
        <v>10</v>
      </c>
      <c r="C8" s="558" t="s">
        <v>845</v>
      </c>
      <c r="D8" s="558" t="s">
        <v>846</v>
      </c>
      <c r="E8" s="558" t="s">
        <v>847</v>
      </c>
      <c r="F8" s="558" t="s">
        <v>848</v>
      </c>
      <c r="G8" s="559"/>
      <c r="H8" s="559"/>
      <c r="I8" s="559"/>
      <c r="J8" s="559"/>
      <c r="K8" s="559"/>
      <c r="L8" s="559"/>
      <c r="M8" s="559"/>
      <c r="N8" s="559"/>
      <c r="O8" s="559"/>
    </row>
    <row r="9" s="560" customFormat="true" ht="12.85" hidden="false" customHeight="false" outlineLevel="0" collapsed="false">
      <c r="A9" s="558" t="s">
        <v>16</v>
      </c>
      <c r="B9" s="557" t="s">
        <v>17</v>
      </c>
      <c r="C9" s="558" t="n">
        <v>1</v>
      </c>
      <c r="D9" s="558" t="n">
        <v>2</v>
      </c>
      <c r="E9" s="558" t="n">
        <v>3</v>
      </c>
      <c r="F9" s="558" t="n">
        <v>4</v>
      </c>
    </row>
    <row r="10" customFormat="false" ht="14.25" hidden="false" customHeight="true" outlineLevel="0" collapsed="false">
      <c r="A10" s="561" t="s">
        <v>849</v>
      </c>
      <c r="B10" s="562"/>
      <c r="C10" s="563"/>
      <c r="D10" s="563"/>
      <c r="E10" s="563"/>
      <c r="F10" s="563"/>
    </row>
    <row r="11" customFormat="false" ht="18" hidden="false" customHeight="true" outlineLevel="0" collapsed="false">
      <c r="A11" s="564" t="s">
        <v>850</v>
      </c>
      <c r="B11" s="565"/>
      <c r="C11" s="563"/>
      <c r="D11" s="563"/>
      <c r="E11" s="563"/>
      <c r="F11" s="563"/>
    </row>
    <row r="12" customFormat="false" ht="14.25" hidden="false" customHeight="true" outlineLevel="0" collapsed="false">
      <c r="A12" s="564" t="s">
        <v>851</v>
      </c>
      <c r="B12" s="565"/>
      <c r="C12" s="566"/>
      <c r="D12" s="566"/>
      <c r="E12" s="566"/>
      <c r="F12" s="567" t="n">
        <f aca="false">C12-E12</f>
        <v>0</v>
      </c>
    </row>
    <row r="13" customFormat="false" ht="12.85" hidden="false" customHeight="false" outlineLevel="0" collapsed="false">
      <c r="A13" s="564" t="s">
        <v>852</v>
      </c>
      <c r="B13" s="565"/>
      <c r="C13" s="566"/>
      <c r="D13" s="566"/>
      <c r="E13" s="566"/>
      <c r="F13" s="567" t="n">
        <f aca="false">C13-E13</f>
        <v>0</v>
      </c>
    </row>
    <row r="14" customFormat="false" ht="12.85" hidden="false" customHeight="false" outlineLevel="0" collapsed="false">
      <c r="A14" s="564" t="s">
        <v>564</v>
      </c>
      <c r="B14" s="565"/>
      <c r="C14" s="566"/>
      <c r="D14" s="566"/>
      <c r="E14" s="566"/>
      <c r="F14" s="567" t="n">
        <f aca="false">C14-E14</f>
        <v>0</v>
      </c>
    </row>
    <row r="15" customFormat="false" ht="12.85" hidden="false" customHeight="false" outlineLevel="0" collapsed="false">
      <c r="A15" s="564" t="s">
        <v>567</v>
      </c>
      <c r="B15" s="565"/>
      <c r="C15" s="566"/>
      <c r="D15" s="566"/>
      <c r="E15" s="566"/>
      <c r="F15" s="567" t="n">
        <f aca="false">C15-E15</f>
        <v>0</v>
      </c>
    </row>
    <row r="16" customFormat="false" ht="12.85" hidden="false" customHeight="false" outlineLevel="0" collapsed="false">
      <c r="A16" s="564" t="n">
        <v>5</v>
      </c>
      <c r="B16" s="565"/>
      <c r="C16" s="566"/>
      <c r="D16" s="566"/>
      <c r="E16" s="566"/>
      <c r="F16" s="567" t="n">
        <f aca="false">C16-E16</f>
        <v>0</v>
      </c>
    </row>
    <row r="17" customFormat="false" ht="12.85" hidden="false" customHeight="false" outlineLevel="0" collapsed="false">
      <c r="A17" s="564" t="n">
        <v>6</v>
      </c>
      <c r="B17" s="565"/>
      <c r="C17" s="566"/>
      <c r="D17" s="566"/>
      <c r="E17" s="566"/>
      <c r="F17" s="567" t="n">
        <f aca="false">C17-E17</f>
        <v>0</v>
      </c>
    </row>
    <row r="18" customFormat="false" ht="12.85" hidden="false" customHeight="false" outlineLevel="0" collapsed="false">
      <c r="A18" s="564" t="n">
        <v>7</v>
      </c>
      <c r="B18" s="565"/>
      <c r="C18" s="566"/>
      <c r="D18" s="566"/>
      <c r="E18" s="566"/>
      <c r="F18" s="567" t="n">
        <f aca="false">C18-E18</f>
        <v>0</v>
      </c>
    </row>
    <row r="19" customFormat="false" ht="12.85" hidden="false" customHeight="false" outlineLevel="0" collapsed="false">
      <c r="A19" s="564" t="n">
        <v>8</v>
      </c>
      <c r="B19" s="565"/>
      <c r="C19" s="566"/>
      <c r="D19" s="566"/>
      <c r="E19" s="566"/>
      <c r="F19" s="567" t="n">
        <f aca="false">C19-E19</f>
        <v>0</v>
      </c>
    </row>
    <row r="20" customFormat="false" ht="12.85" hidden="false" customHeight="false" outlineLevel="0" collapsed="false">
      <c r="A20" s="564" t="n">
        <v>9</v>
      </c>
      <c r="B20" s="565"/>
      <c r="C20" s="566"/>
      <c r="D20" s="566"/>
      <c r="E20" s="566"/>
      <c r="F20" s="567" t="n">
        <f aca="false">C20-E20</f>
        <v>0</v>
      </c>
    </row>
    <row r="21" customFormat="false" ht="12.85" hidden="false" customHeight="false" outlineLevel="0" collapsed="false">
      <c r="A21" s="564" t="n">
        <v>10</v>
      </c>
      <c r="B21" s="565"/>
      <c r="C21" s="566"/>
      <c r="D21" s="566"/>
      <c r="E21" s="566"/>
      <c r="F21" s="567" t="n">
        <f aca="false">C21-E21</f>
        <v>0</v>
      </c>
    </row>
    <row r="22" customFormat="false" ht="12.85" hidden="false" customHeight="false" outlineLevel="0" collapsed="false">
      <c r="A22" s="564" t="n">
        <v>11</v>
      </c>
      <c r="B22" s="565"/>
      <c r="C22" s="566"/>
      <c r="D22" s="566"/>
      <c r="E22" s="566"/>
      <c r="F22" s="567" t="n">
        <f aca="false">C22-E22</f>
        <v>0</v>
      </c>
    </row>
    <row r="23" customFormat="false" ht="12.85" hidden="false" customHeight="false" outlineLevel="0" collapsed="false">
      <c r="A23" s="564" t="n">
        <v>12</v>
      </c>
      <c r="B23" s="565"/>
      <c r="C23" s="566"/>
      <c r="D23" s="566"/>
      <c r="E23" s="566"/>
      <c r="F23" s="567" t="n">
        <f aca="false">C23-E23</f>
        <v>0</v>
      </c>
    </row>
    <row r="24" customFormat="false" ht="12.85" hidden="false" customHeight="false" outlineLevel="0" collapsed="false">
      <c r="A24" s="564" t="n">
        <v>13</v>
      </c>
      <c r="B24" s="565"/>
      <c r="C24" s="566"/>
      <c r="D24" s="566"/>
      <c r="E24" s="566"/>
      <c r="F24" s="567" t="n">
        <f aca="false">C24-E24</f>
        <v>0</v>
      </c>
    </row>
    <row r="25" customFormat="false" ht="12" hidden="false" customHeight="true" outlineLevel="0" collapsed="false">
      <c r="A25" s="564" t="n">
        <v>14</v>
      </c>
      <c r="B25" s="565"/>
      <c r="C25" s="566"/>
      <c r="D25" s="566"/>
      <c r="E25" s="566"/>
      <c r="F25" s="567" t="n">
        <f aca="false">C25-E25</f>
        <v>0</v>
      </c>
    </row>
    <row r="26" customFormat="false" ht="12.85" hidden="false" customHeight="false" outlineLevel="0" collapsed="false">
      <c r="A26" s="564" t="n">
        <v>15</v>
      </c>
      <c r="B26" s="565"/>
      <c r="C26" s="566"/>
      <c r="D26" s="566"/>
      <c r="E26" s="566"/>
      <c r="F26" s="567" t="n">
        <f aca="false">C26-E26</f>
        <v>0</v>
      </c>
    </row>
    <row r="27" customFormat="false" ht="11.25" hidden="false" customHeight="true" outlineLevel="0" collapsed="false">
      <c r="A27" s="568" t="s">
        <v>582</v>
      </c>
      <c r="B27" s="569" t="s">
        <v>853</v>
      </c>
      <c r="C27" s="563" t="n">
        <f aca="false">SUM(C12:C26)</f>
        <v>0</v>
      </c>
      <c r="D27" s="563"/>
      <c r="E27" s="563" t="n">
        <f aca="false">SUM(E12:E26)</f>
        <v>0</v>
      </c>
      <c r="F27" s="570" t="n">
        <f aca="false">SUM(F12:F26)</f>
        <v>0</v>
      </c>
      <c r="G27" s="571"/>
      <c r="H27" s="571"/>
      <c r="I27" s="571"/>
      <c r="J27" s="571"/>
      <c r="K27" s="571"/>
      <c r="L27" s="571"/>
      <c r="M27" s="571"/>
      <c r="N27" s="571"/>
      <c r="O27" s="571"/>
      <c r="P27" s="571"/>
    </row>
    <row r="28" customFormat="false" ht="16.5" hidden="false" customHeight="true" outlineLevel="0" collapsed="false">
      <c r="A28" s="564" t="s">
        <v>854</v>
      </c>
      <c r="B28" s="572"/>
      <c r="C28" s="563"/>
      <c r="D28" s="563"/>
      <c r="E28" s="563"/>
      <c r="F28" s="570"/>
    </row>
    <row r="29" customFormat="false" ht="12.85" hidden="false" customHeight="false" outlineLevel="0" collapsed="false">
      <c r="A29" s="564" t="s">
        <v>558</v>
      </c>
      <c r="B29" s="572"/>
      <c r="C29" s="566"/>
      <c r="D29" s="566"/>
      <c r="E29" s="566"/>
      <c r="F29" s="567" t="n">
        <f aca="false">C29-E29</f>
        <v>0</v>
      </c>
    </row>
    <row r="30" customFormat="false" ht="12.85" hidden="false" customHeight="false" outlineLevel="0" collapsed="false">
      <c r="A30" s="564" t="s">
        <v>561</v>
      </c>
      <c r="B30" s="572"/>
      <c r="C30" s="566"/>
      <c r="D30" s="566"/>
      <c r="E30" s="566"/>
      <c r="F30" s="567" t="n">
        <f aca="false">C30-E30</f>
        <v>0</v>
      </c>
    </row>
    <row r="31" customFormat="false" ht="12.85" hidden="false" customHeight="false" outlineLevel="0" collapsed="false">
      <c r="A31" s="564" t="s">
        <v>564</v>
      </c>
      <c r="B31" s="572"/>
      <c r="C31" s="566"/>
      <c r="D31" s="566"/>
      <c r="E31" s="566"/>
      <c r="F31" s="567" t="n">
        <f aca="false">C31-E31</f>
        <v>0</v>
      </c>
    </row>
    <row r="32" customFormat="false" ht="12.85" hidden="false" customHeight="false" outlineLevel="0" collapsed="false">
      <c r="A32" s="564" t="s">
        <v>567</v>
      </c>
      <c r="B32" s="572"/>
      <c r="C32" s="566"/>
      <c r="D32" s="566"/>
      <c r="E32" s="566"/>
      <c r="F32" s="567" t="n">
        <f aca="false">C32-E32</f>
        <v>0</v>
      </c>
    </row>
    <row r="33" customFormat="false" ht="12.85" hidden="false" customHeight="false" outlineLevel="0" collapsed="false">
      <c r="A33" s="564" t="n">
        <v>5</v>
      </c>
      <c r="B33" s="565"/>
      <c r="C33" s="566"/>
      <c r="D33" s="566"/>
      <c r="E33" s="566"/>
      <c r="F33" s="567" t="n">
        <f aca="false">C33-E33</f>
        <v>0</v>
      </c>
    </row>
    <row r="34" customFormat="false" ht="12.85" hidden="false" customHeight="false" outlineLevel="0" collapsed="false">
      <c r="A34" s="564" t="n">
        <v>6</v>
      </c>
      <c r="B34" s="565"/>
      <c r="C34" s="566"/>
      <c r="D34" s="566"/>
      <c r="E34" s="566"/>
      <c r="F34" s="567" t="n">
        <f aca="false">C34-E34</f>
        <v>0</v>
      </c>
    </row>
    <row r="35" customFormat="false" ht="12.85" hidden="false" customHeight="false" outlineLevel="0" collapsed="false">
      <c r="A35" s="564" t="n">
        <v>7</v>
      </c>
      <c r="B35" s="565"/>
      <c r="C35" s="566"/>
      <c r="D35" s="566"/>
      <c r="E35" s="566"/>
      <c r="F35" s="567" t="n">
        <f aca="false">C35-E35</f>
        <v>0</v>
      </c>
    </row>
    <row r="36" customFormat="false" ht="12.85" hidden="false" customHeight="false" outlineLevel="0" collapsed="false">
      <c r="A36" s="564" t="n">
        <v>8</v>
      </c>
      <c r="B36" s="565"/>
      <c r="C36" s="566"/>
      <c r="D36" s="566"/>
      <c r="E36" s="566"/>
      <c r="F36" s="567" t="n">
        <f aca="false">C36-E36</f>
        <v>0</v>
      </c>
    </row>
    <row r="37" customFormat="false" ht="12.85" hidden="false" customHeight="false" outlineLevel="0" collapsed="false">
      <c r="A37" s="564" t="n">
        <v>9</v>
      </c>
      <c r="B37" s="565"/>
      <c r="C37" s="566"/>
      <c r="D37" s="566"/>
      <c r="E37" s="566"/>
      <c r="F37" s="567" t="n">
        <f aca="false">C37-E37</f>
        <v>0</v>
      </c>
    </row>
    <row r="38" customFormat="false" ht="12.85" hidden="false" customHeight="false" outlineLevel="0" collapsed="false">
      <c r="A38" s="564" t="n">
        <v>10</v>
      </c>
      <c r="B38" s="565"/>
      <c r="C38" s="566"/>
      <c r="D38" s="566"/>
      <c r="E38" s="566"/>
      <c r="F38" s="567" t="n">
        <f aca="false">C38-E38</f>
        <v>0</v>
      </c>
    </row>
    <row r="39" customFormat="false" ht="12.85" hidden="false" customHeight="false" outlineLevel="0" collapsed="false">
      <c r="A39" s="564" t="n">
        <v>11</v>
      </c>
      <c r="B39" s="565"/>
      <c r="C39" s="566"/>
      <c r="D39" s="566"/>
      <c r="E39" s="566"/>
      <c r="F39" s="567" t="n">
        <f aca="false">C39-E39</f>
        <v>0</v>
      </c>
    </row>
    <row r="40" customFormat="false" ht="12.85" hidden="false" customHeight="false" outlineLevel="0" collapsed="false">
      <c r="A40" s="564" t="n">
        <v>12</v>
      </c>
      <c r="B40" s="565"/>
      <c r="C40" s="566"/>
      <c r="D40" s="566"/>
      <c r="E40" s="566"/>
      <c r="F40" s="567" t="n">
        <f aca="false">C40-E40</f>
        <v>0</v>
      </c>
    </row>
    <row r="41" customFormat="false" ht="12.85" hidden="false" customHeight="false" outlineLevel="0" collapsed="false">
      <c r="A41" s="564" t="n">
        <v>13</v>
      </c>
      <c r="B41" s="565"/>
      <c r="C41" s="566"/>
      <c r="D41" s="566"/>
      <c r="E41" s="566"/>
      <c r="F41" s="567" t="n">
        <f aca="false">C41-E41</f>
        <v>0</v>
      </c>
    </row>
    <row r="42" customFormat="false" ht="12" hidden="false" customHeight="true" outlineLevel="0" collapsed="false">
      <c r="A42" s="564" t="n">
        <v>14</v>
      </c>
      <c r="B42" s="565"/>
      <c r="C42" s="566"/>
      <c r="D42" s="566"/>
      <c r="E42" s="566"/>
      <c r="F42" s="567" t="n">
        <f aca="false">C42-E42</f>
        <v>0</v>
      </c>
    </row>
    <row r="43" customFormat="false" ht="12.85" hidden="false" customHeight="false" outlineLevel="0" collapsed="false">
      <c r="A43" s="564" t="n">
        <v>15</v>
      </c>
      <c r="B43" s="565"/>
      <c r="C43" s="566"/>
      <c r="D43" s="566"/>
      <c r="E43" s="566"/>
      <c r="F43" s="567" t="n">
        <f aca="false">C43-E43</f>
        <v>0</v>
      </c>
    </row>
    <row r="44" customFormat="false" ht="15" hidden="false" customHeight="true" outlineLevel="0" collapsed="false">
      <c r="A44" s="568" t="s">
        <v>837</v>
      </c>
      <c r="B44" s="569" t="s">
        <v>855</v>
      </c>
      <c r="C44" s="563" t="n">
        <f aca="false">SUM(C29:C43)</f>
        <v>0</v>
      </c>
      <c r="D44" s="563"/>
      <c r="E44" s="563" t="n">
        <f aca="false">SUM(E29:E43)</f>
        <v>0</v>
      </c>
      <c r="F44" s="570" t="n">
        <f aca="false">SUM(F29:F43)</f>
        <v>0</v>
      </c>
      <c r="G44" s="571"/>
      <c r="H44" s="571"/>
      <c r="I44" s="571"/>
      <c r="J44" s="571"/>
      <c r="K44" s="571"/>
      <c r="L44" s="571"/>
      <c r="M44" s="571"/>
      <c r="N44" s="571"/>
      <c r="O44" s="571"/>
      <c r="P44" s="571"/>
    </row>
    <row r="45" customFormat="false" ht="12.75" hidden="false" customHeight="true" outlineLevel="0" collapsed="false">
      <c r="A45" s="564" t="s">
        <v>856</v>
      </c>
      <c r="B45" s="572"/>
      <c r="C45" s="563"/>
      <c r="D45" s="563"/>
      <c r="E45" s="563"/>
      <c r="F45" s="570"/>
    </row>
    <row r="46" customFormat="false" ht="12.85" hidden="false" customHeight="false" outlineLevel="0" collapsed="false">
      <c r="A46" s="564" t="s">
        <v>558</v>
      </c>
      <c r="B46" s="572"/>
      <c r="C46" s="566"/>
      <c r="D46" s="566"/>
      <c r="E46" s="566"/>
      <c r="F46" s="567" t="n">
        <f aca="false">C46-E46</f>
        <v>0</v>
      </c>
    </row>
    <row r="47" customFormat="false" ht="12.85" hidden="false" customHeight="false" outlineLevel="0" collapsed="false">
      <c r="A47" s="564" t="s">
        <v>561</v>
      </c>
      <c r="B47" s="572"/>
      <c r="C47" s="566"/>
      <c r="D47" s="566"/>
      <c r="E47" s="566"/>
      <c r="F47" s="567" t="n">
        <f aca="false">C47-E47</f>
        <v>0</v>
      </c>
    </row>
    <row r="48" customFormat="false" ht="12.85" hidden="false" customHeight="false" outlineLevel="0" collapsed="false">
      <c r="A48" s="564" t="s">
        <v>564</v>
      </c>
      <c r="B48" s="572"/>
      <c r="C48" s="566"/>
      <c r="D48" s="566"/>
      <c r="E48" s="566"/>
      <c r="F48" s="567" t="n">
        <f aca="false">C48-E48</f>
        <v>0</v>
      </c>
    </row>
    <row r="49" customFormat="false" ht="12.85" hidden="false" customHeight="false" outlineLevel="0" collapsed="false">
      <c r="A49" s="564" t="s">
        <v>567</v>
      </c>
      <c r="B49" s="572"/>
      <c r="C49" s="566"/>
      <c r="D49" s="566"/>
      <c r="E49" s="566"/>
      <c r="F49" s="567" t="n">
        <f aca="false">C49-E49</f>
        <v>0</v>
      </c>
    </row>
    <row r="50" customFormat="false" ht="12.85" hidden="false" customHeight="false" outlineLevel="0" collapsed="false">
      <c r="A50" s="564" t="n">
        <v>5</v>
      </c>
      <c r="B50" s="565"/>
      <c r="C50" s="566"/>
      <c r="D50" s="566"/>
      <c r="E50" s="566"/>
      <c r="F50" s="567" t="n">
        <f aca="false">C50-E50</f>
        <v>0</v>
      </c>
    </row>
    <row r="51" customFormat="false" ht="12.85" hidden="false" customHeight="false" outlineLevel="0" collapsed="false">
      <c r="A51" s="564" t="n">
        <v>6</v>
      </c>
      <c r="B51" s="565"/>
      <c r="C51" s="566"/>
      <c r="D51" s="566"/>
      <c r="E51" s="566"/>
      <c r="F51" s="567" t="n">
        <f aca="false">C51-E51</f>
        <v>0</v>
      </c>
    </row>
    <row r="52" customFormat="false" ht="12.85" hidden="false" customHeight="false" outlineLevel="0" collapsed="false">
      <c r="A52" s="564" t="n">
        <v>7</v>
      </c>
      <c r="B52" s="565"/>
      <c r="C52" s="566"/>
      <c r="D52" s="566"/>
      <c r="E52" s="566"/>
      <c r="F52" s="567" t="n">
        <f aca="false">C52-E52</f>
        <v>0</v>
      </c>
    </row>
    <row r="53" customFormat="false" ht="12.85" hidden="false" customHeight="false" outlineLevel="0" collapsed="false">
      <c r="A53" s="564" t="n">
        <v>8</v>
      </c>
      <c r="B53" s="565"/>
      <c r="C53" s="566"/>
      <c r="D53" s="566"/>
      <c r="E53" s="566"/>
      <c r="F53" s="567" t="n">
        <f aca="false">C53-E53</f>
        <v>0</v>
      </c>
    </row>
    <row r="54" customFormat="false" ht="12.85" hidden="false" customHeight="false" outlineLevel="0" collapsed="false">
      <c r="A54" s="564" t="n">
        <v>9</v>
      </c>
      <c r="B54" s="565"/>
      <c r="C54" s="566"/>
      <c r="D54" s="566"/>
      <c r="E54" s="566"/>
      <c r="F54" s="567" t="n">
        <f aca="false">C54-E54</f>
        <v>0</v>
      </c>
    </row>
    <row r="55" customFormat="false" ht="12.85" hidden="false" customHeight="false" outlineLevel="0" collapsed="false">
      <c r="A55" s="564" t="n">
        <v>10</v>
      </c>
      <c r="B55" s="565"/>
      <c r="C55" s="566"/>
      <c r="D55" s="566"/>
      <c r="E55" s="566"/>
      <c r="F55" s="567" t="n">
        <f aca="false">C55-E55</f>
        <v>0</v>
      </c>
    </row>
    <row r="56" customFormat="false" ht="12.85" hidden="false" customHeight="false" outlineLevel="0" collapsed="false">
      <c r="A56" s="564" t="n">
        <v>11</v>
      </c>
      <c r="B56" s="565"/>
      <c r="C56" s="566"/>
      <c r="D56" s="566"/>
      <c r="E56" s="566"/>
      <c r="F56" s="567" t="n">
        <f aca="false">C56-E56</f>
        <v>0</v>
      </c>
    </row>
    <row r="57" customFormat="false" ht="12.85" hidden="false" customHeight="false" outlineLevel="0" collapsed="false">
      <c r="A57" s="564" t="n">
        <v>12</v>
      </c>
      <c r="B57" s="565"/>
      <c r="C57" s="566"/>
      <c r="D57" s="566"/>
      <c r="E57" s="566"/>
      <c r="F57" s="567" t="n">
        <f aca="false">C57-E57</f>
        <v>0</v>
      </c>
    </row>
    <row r="58" customFormat="false" ht="12.85" hidden="false" customHeight="false" outlineLevel="0" collapsed="false">
      <c r="A58" s="564" t="n">
        <v>13</v>
      </c>
      <c r="B58" s="565"/>
      <c r="C58" s="566"/>
      <c r="D58" s="566"/>
      <c r="E58" s="566"/>
      <c r="F58" s="567" t="n">
        <f aca="false">C58-E58</f>
        <v>0</v>
      </c>
    </row>
    <row r="59" customFormat="false" ht="12" hidden="false" customHeight="true" outlineLevel="0" collapsed="false">
      <c r="A59" s="564" t="n">
        <v>14</v>
      </c>
      <c r="B59" s="565"/>
      <c r="C59" s="566"/>
      <c r="D59" s="566"/>
      <c r="E59" s="566"/>
      <c r="F59" s="567" t="n">
        <f aca="false">C59-E59</f>
        <v>0</v>
      </c>
    </row>
    <row r="60" customFormat="false" ht="12.85" hidden="false" customHeight="false" outlineLevel="0" collapsed="false">
      <c r="A60" s="564" t="n">
        <v>15</v>
      </c>
      <c r="B60" s="565"/>
      <c r="C60" s="566"/>
      <c r="D60" s="566"/>
      <c r="E60" s="566"/>
      <c r="F60" s="567" t="n">
        <f aca="false">C60-E60</f>
        <v>0</v>
      </c>
    </row>
    <row r="61" customFormat="false" ht="12" hidden="false" customHeight="true" outlineLevel="0" collapsed="false">
      <c r="A61" s="568" t="s">
        <v>857</v>
      </c>
      <c r="B61" s="569" t="s">
        <v>858</v>
      </c>
      <c r="C61" s="563" t="n">
        <f aca="false">SUM(C46:C60)</f>
        <v>0</v>
      </c>
      <c r="D61" s="563"/>
      <c r="E61" s="563" t="n">
        <f aca="false">SUM(E46:E60)</f>
        <v>0</v>
      </c>
      <c r="F61" s="570" t="n">
        <f aca="false">SUM(F46:F60)</f>
        <v>0</v>
      </c>
      <c r="G61" s="571"/>
      <c r="H61" s="571"/>
      <c r="I61" s="571"/>
      <c r="J61" s="571"/>
      <c r="K61" s="571"/>
      <c r="L61" s="571"/>
      <c r="M61" s="571"/>
      <c r="N61" s="571"/>
      <c r="O61" s="571"/>
      <c r="P61" s="571"/>
    </row>
    <row r="62" customFormat="false" ht="18.75" hidden="false" customHeight="true" outlineLevel="0" collapsed="false">
      <c r="A62" s="564" t="s">
        <v>859</v>
      </c>
      <c r="B62" s="572"/>
      <c r="C62" s="563"/>
      <c r="D62" s="563"/>
      <c r="E62" s="563"/>
      <c r="F62" s="570"/>
    </row>
    <row r="63" customFormat="false" ht="12.85" hidden="false" customHeight="false" outlineLevel="0" collapsed="false">
      <c r="A63" s="564" t="s">
        <v>558</v>
      </c>
      <c r="B63" s="572"/>
      <c r="C63" s="566"/>
      <c r="D63" s="566"/>
      <c r="E63" s="566"/>
      <c r="F63" s="567" t="n">
        <f aca="false">C63-E63</f>
        <v>0</v>
      </c>
    </row>
    <row r="64" customFormat="false" ht="12.85" hidden="false" customHeight="false" outlineLevel="0" collapsed="false">
      <c r="A64" s="564" t="s">
        <v>561</v>
      </c>
      <c r="B64" s="572"/>
      <c r="C64" s="566"/>
      <c r="D64" s="566"/>
      <c r="E64" s="566"/>
      <c r="F64" s="567" t="n">
        <f aca="false">C64-E64</f>
        <v>0</v>
      </c>
    </row>
    <row r="65" customFormat="false" ht="12.85" hidden="false" customHeight="false" outlineLevel="0" collapsed="false">
      <c r="A65" s="564" t="s">
        <v>564</v>
      </c>
      <c r="B65" s="572"/>
      <c r="C65" s="566"/>
      <c r="D65" s="566"/>
      <c r="E65" s="566"/>
      <c r="F65" s="567" t="n">
        <f aca="false">C65-E65</f>
        <v>0</v>
      </c>
    </row>
    <row r="66" customFormat="false" ht="12.85" hidden="false" customHeight="false" outlineLevel="0" collapsed="false">
      <c r="A66" s="564" t="s">
        <v>567</v>
      </c>
      <c r="B66" s="572"/>
      <c r="C66" s="566"/>
      <c r="D66" s="566"/>
      <c r="E66" s="566"/>
      <c r="F66" s="567" t="n">
        <f aca="false">C66-E66</f>
        <v>0</v>
      </c>
    </row>
    <row r="67" customFormat="false" ht="12.85" hidden="false" customHeight="false" outlineLevel="0" collapsed="false">
      <c r="A67" s="564" t="n">
        <v>5</v>
      </c>
      <c r="B67" s="565"/>
      <c r="C67" s="566"/>
      <c r="D67" s="566"/>
      <c r="E67" s="566"/>
      <c r="F67" s="567" t="n">
        <f aca="false">C67-E67</f>
        <v>0</v>
      </c>
    </row>
    <row r="68" customFormat="false" ht="12.85" hidden="false" customHeight="false" outlineLevel="0" collapsed="false">
      <c r="A68" s="564" t="n">
        <v>6</v>
      </c>
      <c r="B68" s="565"/>
      <c r="C68" s="566"/>
      <c r="D68" s="566"/>
      <c r="E68" s="566"/>
      <c r="F68" s="567" t="n">
        <f aca="false">C68-E68</f>
        <v>0</v>
      </c>
    </row>
    <row r="69" customFormat="false" ht="12.85" hidden="false" customHeight="false" outlineLevel="0" collapsed="false">
      <c r="A69" s="564" t="n">
        <v>7</v>
      </c>
      <c r="B69" s="565"/>
      <c r="C69" s="566"/>
      <c r="D69" s="566"/>
      <c r="E69" s="566"/>
      <c r="F69" s="567" t="n">
        <f aca="false">C69-E69</f>
        <v>0</v>
      </c>
    </row>
    <row r="70" customFormat="false" ht="12.85" hidden="false" customHeight="false" outlineLevel="0" collapsed="false">
      <c r="A70" s="564" t="n">
        <v>8</v>
      </c>
      <c r="B70" s="565"/>
      <c r="C70" s="566"/>
      <c r="D70" s="566"/>
      <c r="E70" s="566"/>
      <c r="F70" s="567" t="n">
        <f aca="false">C70-E70</f>
        <v>0</v>
      </c>
    </row>
    <row r="71" customFormat="false" ht="12.85" hidden="false" customHeight="false" outlineLevel="0" collapsed="false">
      <c r="A71" s="564" t="n">
        <v>9</v>
      </c>
      <c r="B71" s="565"/>
      <c r="C71" s="566"/>
      <c r="D71" s="566"/>
      <c r="E71" s="566"/>
      <c r="F71" s="567" t="n">
        <f aca="false">C71-E71</f>
        <v>0</v>
      </c>
    </row>
    <row r="72" customFormat="false" ht="12.85" hidden="false" customHeight="false" outlineLevel="0" collapsed="false">
      <c r="A72" s="564" t="n">
        <v>10</v>
      </c>
      <c r="B72" s="565"/>
      <c r="C72" s="566"/>
      <c r="D72" s="566"/>
      <c r="E72" s="566"/>
      <c r="F72" s="567" t="n">
        <f aca="false">C72-E72</f>
        <v>0</v>
      </c>
    </row>
    <row r="73" customFormat="false" ht="12.85" hidden="false" customHeight="false" outlineLevel="0" collapsed="false">
      <c r="A73" s="564" t="n">
        <v>11</v>
      </c>
      <c r="B73" s="565"/>
      <c r="C73" s="566"/>
      <c r="D73" s="566"/>
      <c r="E73" s="566"/>
      <c r="F73" s="567" t="n">
        <f aca="false">C73-E73</f>
        <v>0</v>
      </c>
    </row>
    <row r="74" customFormat="false" ht="12.85" hidden="false" customHeight="false" outlineLevel="0" collapsed="false">
      <c r="A74" s="564" t="n">
        <v>12</v>
      </c>
      <c r="B74" s="565"/>
      <c r="C74" s="566"/>
      <c r="D74" s="566"/>
      <c r="E74" s="566"/>
      <c r="F74" s="567" t="n">
        <f aca="false">C74-E74</f>
        <v>0</v>
      </c>
    </row>
    <row r="75" customFormat="false" ht="12.85" hidden="false" customHeight="false" outlineLevel="0" collapsed="false">
      <c r="A75" s="564" t="n">
        <v>13</v>
      </c>
      <c r="B75" s="565"/>
      <c r="C75" s="566"/>
      <c r="D75" s="566"/>
      <c r="E75" s="566"/>
      <c r="F75" s="567" t="n">
        <f aca="false">C75-E75</f>
        <v>0</v>
      </c>
    </row>
    <row r="76" customFormat="false" ht="12" hidden="false" customHeight="true" outlineLevel="0" collapsed="false">
      <c r="A76" s="564" t="n">
        <v>14</v>
      </c>
      <c r="B76" s="565"/>
      <c r="C76" s="566"/>
      <c r="D76" s="566"/>
      <c r="E76" s="566"/>
      <c r="F76" s="567" t="n">
        <f aca="false">C76-E76</f>
        <v>0</v>
      </c>
    </row>
    <row r="77" customFormat="false" ht="12.85" hidden="false" customHeight="false" outlineLevel="0" collapsed="false">
      <c r="A77" s="564" t="n">
        <v>15</v>
      </c>
      <c r="B77" s="565"/>
      <c r="C77" s="566"/>
      <c r="D77" s="566"/>
      <c r="E77" s="566"/>
      <c r="F77" s="567" t="n">
        <f aca="false">C77-E77</f>
        <v>0</v>
      </c>
    </row>
    <row r="78" customFormat="false" ht="14.25" hidden="false" customHeight="true" outlineLevel="0" collapsed="false">
      <c r="A78" s="568" t="s">
        <v>599</v>
      </c>
      <c r="B78" s="569" t="s">
        <v>860</v>
      </c>
      <c r="C78" s="563" t="n">
        <f aca="false">SUM(C63:C77)</f>
        <v>0</v>
      </c>
      <c r="D78" s="563"/>
      <c r="E78" s="563" t="n">
        <f aca="false">SUM(E63:E77)</f>
        <v>0</v>
      </c>
      <c r="F78" s="570" t="n">
        <f aca="false">SUM(F63:F77)</f>
        <v>0</v>
      </c>
      <c r="G78" s="571"/>
      <c r="H78" s="571"/>
      <c r="I78" s="571"/>
      <c r="J78" s="571"/>
      <c r="K78" s="571"/>
      <c r="L78" s="571"/>
      <c r="M78" s="571"/>
      <c r="N78" s="571"/>
      <c r="O78" s="571"/>
      <c r="P78" s="571"/>
    </row>
    <row r="79" customFormat="false" ht="20.25" hidden="false" customHeight="true" outlineLevel="0" collapsed="false">
      <c r="A79" s="573" t="s">
        <v>861</v>
      </c>
      <c r="B79" s="569" t="s">
        <v>862</v>
      </c>
      <c r="C79" s="563" t="n">
        <f aca="false">C78+C61+C44+C27</f>
        <v>0</v>
      </c>
      <c r="D79" s="563"/>
      <c r="E79" s="563" t="n">
        <f aca="false">E78+E61+E44+E27</f>
        <v>0</v>
      </c>
      <c r="F79" s="570" t="n">
        <f aca="false">F78+F61+F44+F27</f>
        <v>0</v>
      </c>
      <c r="G79" s="571"/>
      <c r="H79" s="571"/>
      <c r="I79" s="571"/>
      <c r="J79" s="571"/>
      <c r="K79" s="571"/>
      <c r="L79" s="571"/>
      <c r="M79" s="571"/>
      <c r="N79" s="571"/>
      <c r="O79" s="571"/>
      <c r="P79" s="571"/>
    </row>
    <row r="80" customFormat="false" ht="15" hidden="false" customHeight="true" outlineLevel="0" collapsed="false">
      <c r="A80" s="561" t="s">
        <v>863</v>
      </c>
      <c r="B80" s="569"/>
      <c r="C80" s="563"/>
      <c r="D80" s="563"/>
      <c r="E80" s="563"/>
      <c r="F80" s="570"/>
    </row>
    <row r="81" customFormat="false" ht="14.25" hidden="false" customHeight="true" outlineLevel="0" collapsed="false">
      <c r="A81" s="564" t="s">
        <v>850</v>
      </c>
      <c r="B81" s="572"/>
      <c r="C81" s="563"/>
      <c r="D81" s="563"/>
      <c r="E81" s="563"/>
      <c r="F81" s="570"/>
    </row>
    <row r="82" customFormat="false" ht="12.85" hidden="false" customHeight="false" outlineLevel="0" collapsed="false">
      <c r="A82" s="564" t="s">
        <v>851</v>
      </c>
      <c r="B82" s="572"/>
      <c r="C82" s="566"/>
      <c r="D82" s="566"/>
      <c r="E82" s="566"/>
      <c r="F82" s="567" t="n">
        <f aca="false">C82-E82</f>
        <v>0</v>
      </c>
    </row>
    <row r="83" customFormat="false" ht="12.85" hidden="false" customHeight="false" outlineLevel="0" collapsed="false">
      <c r="A83" s="564" t="s">
        <v>852</v>
      </c>
      <c r="B83" s="572"/>
      <c r="C83" s="566"/>
      <c r="D83" s="566"/>
      <c r="E83" s="566"/>
      <c r="F83" s="567" t="n">
        <f aca="false">C83-E83</f>
        <v>0</v>
      </c>
    </row>
    <row r="84" customFormat="false" ht="12.85" hidden="false" customHeight="false" outlineLevel="0" collapsed="false">
      <c r="A84" s="564" t="s">
        <v>564</v>
      </c>
      <c r="B84" s="572"/>
      <c r="C84" s="566"/>
      <c r="D84" s="566"/>
      <c r="E84" s="566"/>
      <c r="F84" s="567" t="n">
        <f aca="false">C84-E84</f>
        <v>0</v>
      </c>
    </row>
    <row r="85" customFormat="false" ht="12.85" hidden="false" customHeight="false" outlineLevel="0" collapsed="false">
      <c r="A85" s="564" t="s">
        <v>567</v>
      </c>
      <c r="B85" s="572"/>
      <c r="C85" s="566"/>
      <c r="D85" s="566"/>
      <c r="E85" s="566"/>
      <c r="F85" s="567" t="n">
        <f aca="false">C85-E85</f>
        <v>0</v>
      </c>
    </row>
    <row r="86" customFormat="false" ht="12.85" hidden="false" customHeight="false" outlineLevel="0" collapsed="false">
      <c r="A86" s="564" t="n">
        <v>5</v>
      </c>
      <c r="B86" s="565"/>
      <c r="C86" s="566"/>
      <c r="D86" s="566"/>
      <c r="E86" s="566"/>
      <c r="F86" s="567" t="n">
        <f aca="false">C86-E86</f>
        <v>0</v>
      </c>
    </row>
    <row r="87" customFormat="false" ht="12.85" hidden="false" customHeight="false" outlineLevel="0" collapsed="false">
      <c r="A87" s="564" t="n">
        <v>6</v>
      </c>
      <c r="B87" s="565"/>
      <c r="C87" s="566"/>
      <c r="D87" s="566"/>
      <c r="E87" s="566"/>
      <c r="F87" s="567" t="n">
        <f aca="false">C87-E87</f>
        <v>0</v>
      </c>
    </row>
    <row r="88" customFormat="false" ht="12.85" hidden="false" customHeight="false" outlineLevel="0" collapsed="false">
      <c r="A88" s="564" t="n">
        <v>7</v>
      </c>
      <c r="B88" s="565"/>
      <c r="C88" s="566"/>
      <c r="D88" s="566"/>
      <c r="E88" s="566"/>
      <c r="F88" s="567" t="n">
        <f aca="false">C88-E88</f>
        <v>0</v>
      </c>
    </row>
    <row r="89" customFormat="false" ht="12.85" hidden="false" customHeight="false" outlineLevel="0" collapsed="false">
      <c r="A89" s="564" t="n">
        <v>8</v>
      </c>
      <c r="B89" s="565"/>
      <c r="C89" s="566"/>
      <c r="D89" s="566"/>
      <c r="E89" s="566"/>
      <c r="F89" s="567" t="n">
        <f aca="false">C89-E89</f>
        <v>0</v>
      </c>
    </row>
    <row r="90" customFormat="false" ht="12" hidden="false" customHeight="true" outlineLevel="0" collapsed="false">
      <c r="A90" s="564" t="n">
        <v>9</v>
      </c>
      <c r="B90" s="565"/>
      <c r="C90" s="566"/>
      <c r="D90" s="566"/>
      <c r="E90" s="566"/>
      <c r="F90" s="567" t="n">
        <f aca="false">C90-E90</f>
        <v>0</v>
      </c>
    </row>
    <row r="91" customFormat="false" ht="12.85" hidden="false" customHeight="false" outlineLevel="0" collapsed="false">
      <c r="A91" s="564" t="n">
        <v>10</v>
      </c>
      <c r="B91" s="565"/>
      <c r="C91" s="566"/>
      <c r="D91" s="566"/>
      <c r="E91" s="566"/>
      <c r="F91" s="567" t="n">
        <f aca="false">C91-E91</f>
        <v>0</v>
      </c>
    </row>
    <row r="92" customFormat="false" ht="12.85" hidden="false" customHeight="false" outlineLevel="0" collapsed="false">
      <c r="A92" s="564" t="n">
        <v>11</v>
      </c>
      <c r="B92" s="565"/>
      <c r="C92" s="566"/>
      <c r="D92" s="566"/>
      <c r="E92" s="566"/>
      <c r="F92" s="567" t="n">
        <f aca="false">C92-E92</f>
        <v>0</v>
      </c>
    </row>
    <row r="93" customFormat="false" ht="12.85" hidden="false" customHeight="false" outlineLevel="0" collapsed="false">
      <c r="A93" s="564" t="n">
        <v>12</v>
      </c>
      <c r="B93" s="565"/>
      <c r="C93" s="566"/>
      <c r="D93" s="566"/>
      <c r="E93" s="566"/>
      <c r="F93" s="567" t="n">
        <f aca="false">C93-E93</f>
        <v>0</v>
      </c>
    </row>
    <row r="94" customFormat="false" ht="12.85" hidden="false" customHeight="false" outlineLevel="0" collapsed="false">
      <c r="A94" s="564" t="n">
        <v>13</v>
      </c>
      <c r="B94" s="565"/>
      <c r="C94" s="566"/>
      <c r="D94" s="566"/>
      <c r="E94" s="566"/>
      <c r="F94" s="567" t="n">
        <f aca="false">C94-E94</f>
        <v>0</v>
      </c>
    </row>
    <row r="95" customFormat="false" ht="12" hidden="false" customHeight="true" outlineLevel="0" collapsed="false">
      <c r="A95" s="564" t="n">
        <v>14</v>
      </c>
      <c r="B95" s="565"/>
      <c r="C95" s="566"/>
      <c r="D95" s="566"/>
      <c r="E95" s="566"/>
      <c r="F95" s="567" t="n">
        <f aca="false">C95-E95</f>
        <v>0</v>
      </c>
    </row>
    <row r="96" customFormat="false" ht="12.85" hidden="false" customHeight="false" outlineLevel="0" collapsed="false">
      <c r="A96" s="564" t="n">
        <v>15</v>
      </c>
      <c r="B96" s="565"/>
      <c r="C96" s="566"/>
      <c r="D96" s="566"/>
      <c r="E96" s="566"/>
      <c r="F96" s="567" t="n">
        <f aca="false">C96-E96</f>
        <v>0</v>
      </c>
    </row>
    <row r="97" customFormat="false" ht="15" hidden="false" customHeight="true" outlineLevel="0" collapsed="false">
      <c r="A97" s="568" t="s">
        <v>582</v>
      </c>
      <c r="B97" s="569" t="s">
        <v>864</v>
      </c>
      <c r="C97" s="563" t="n">
        <f aca="false">SUM(C82:C96)</f>
        <v>0</v>
      </c>
      <c r="D97" s="563"/>
      <c r="E97" s="563" t="n">
        <f aca="false">SUM(E82:E96)</f>
        <v>0</v>
      </c>
      <c r="F97" s="570" t="n">
        <f aca="false">SUM(F82:F96)</f>
        <v>0</v>
      </c>
      <c r="G97" s="571"/>
      <c r="H97" s="571"/>
      <c r="I97" s="571"/>
      <c r="J97" s="571"/>
      <c r="K97" s="571"/>
      <c r="L97" s="571"/>
      <c r="M97" s="571"/>
      <c r="N97" s="571"/>
      <c r="O97" s="571"/>
      <c r="P97" s="571"/>
    </row>
    <row r="98" customFormat="false" ht="15.75" hidden="false" customHeight="true" outlineLevel="0" collapsed="false">
      <c r="A98" s="564" t="s">
        <v>854</v>
      </c>
      <c r="B98" s="572"/>
      <c r="C98" s="563"/>
      <c r="D98" s="563"/>
      <c r="E98" s="563"/>
      <c r="F98" s="570"/>
    </row>
    <row r="99" customFormat="false" ht="12.85" hidden="false" customHeight="false" outlineLevel="0" collapsed="false">
      <c r="A99" s="564" t="s">
        <v>558</v>
      </c>
      <c r="B99" s="572"/>
      <c r="C99" s="566"/>
      <c r="D99" s="566"/>
      <c r="E99" s="566"/>
      <c r="F99" s="567" t="n">
        <f aca="false">C99-E99</f>
        <v>0</v>
      </c>
    </row>
    <row r="100" customFormat="false" ht="12.85" hidden="false" customHeight="false" outlineLevel="0" collapsed="false">
      <c r="A100" s="564" t="s">
        <v>561</v>
      </c>
      <c r="B100" s="572"/>
      <c r="C100" s="566"/>
      <c r="D100" s="566"/>
      <c r="E100" s="566"/>
      <c r="F100" s="567" t="n">
        <f aca="false">C100-E100</f>
        <v>0</v>
      </c>
    </row>
    <row r="101" customFormat="false" ht="12.85" hidden="false" customHeight="false" outlineLevel="0" collapsed="false">
      <c r="A101" s="564" t="s">
        <v>564</v>
      </c>
      <c r="B101" s="572"/>
      <c r="C101" s="566"/>
      <c r="D101" s="566"/>
      <c r="E101" s="566"/>
      <c r="F101" s="567" t="n">
        <f aca="false">C101-E101</f>
        <v>0</v>
      </c>
    </row>
    <row r="102" customFormat="false" ht="12.85" hidden="false" customHeight="false" outlineLevel="0" collapsed="false">
      <c r="A102" s="564" t="s">
        <v>567</v>
      </c>
      <c r="B102" s="572"/>
      <c r="C102" s="566"/>
      <c r="D102" s="566"/>
      <c r="E102" s="566"/>
      <c r="F102" s="567" t="n">
        <f aca="false">C102-E102</f>
        <v>0</v>
      </c>
    </row>
    <row r="103" customFormat="false" ht="12.85" hidden="false" customHeight="false" outlineLevel="0" collapsed="false">
      <c r="A103" s="564" t="n">
        <v>5</v>
      </c>
      <c r="B103" s="565"/>
      <c r="C103" s="566"/>
      <c r="D103" s="566"/>
      <c r="E103" s="566"/>
      <c r="F103" s="567" t="n">
        <f aca="false">C103-E103</f>
        <v>0</v>
      </c>
    </row>
    <row r="104" customFormat="false" ht="12.85" hidden="false" customHeight="false" outlineLevel="0" collapsed="false">
      <c r="A104" s="564" t="n">
        <v>6</v>
      </c>
      <c r="B104" s="565"/>
      <c r="C104" s="566"/>
      <c r="D104" s="566"/>
      <c r="E104" s="566"/>
      <c r="F104" s="567" t="n">
        <f aca="false">C104-E104</f>
        <v>0</v>
      </c>
    </row>
    <row r="105" customFormat="false" ht="12.85" hidden="false" customHeight="false" outlineLevel="0" collapsed="false">
      <c r="A105" s="564" t="n">
        <v>7</v>
      </c>
      <c r="B105" s="565"/>
      <c r="C105" s="566"/>
      <c r="D105" s="566"/>
      <c r="E105" s="566"/>
      <c r="F105" s="567" t="n">
        <f aca="false">C105-E105</f>
        <v>0</v>
      </c>
    </row>
    <row r="106" customFormat="false" ht="12.85" hidden="false" customHeight="false" outlineLevel="0" collapsed="false">
      <c r="A106" s="564" t="n">
        <v>8</v>
      </c>
      <c r="B106" s="565"/>
      <c r="C106" s="566"/>
      <c r="D106" s="566"/>
      <c r="E106" s="566"/>
      <c r="F106" s="567" t="n">
        <f aca="false">C106-E106</f>
        <v>0</v>
      </c>
    </row>
    <row r="107" customFormat="false" ht="12" hidden="false" customHeight="true" outlineLevel="0" collapsed="false">
      <c r="A107" s="564" t="n">
        <v>9</v>
      </c>
      <c r="B107" s="565"/>
      <c r="C107" s="566"/>
      <c r="D107" s="566"/>
      <c r="E107" s="566"/>
      <c r="F107" s="567" t="n">
        <f aca="false">C107-E107</f>
        <v>0</v>
      </c>
    </row>
    <row r="108" customFormat="false" ht="12.85" hidden="false" customHeight="false" outlineLevel="0" collapsed="false">
      <c r="A108" s="564" t="n">
        <v>10</v>
      </c>
      <c r="B108" s="565"/>
      <c r="C108" s="566"/>
      <c r="D108" s="566"/>
      <c r="E108" s="566"/>
      <c r="F108" s="567" t="n">
        <f aca="false">C108-E108</f>
        <v>0</v>
      </c>
    </row>
    <row r="109" customFormat="false" ht="12.85" hidden="false" customHeight="false" outlineLevel="0" collapsed="false">
      <c r="A109" s="564" t="n">
        <v>11</v>
      </c>
      <c r="B109" s="565"/>
      <c r="C109" s="566"/>
      <c r="D109" s="566"/>
      <c r="E109" s="566"/>
      <c r="F109" s="567" t="n">
        <f aca="false">C109-E109</f>
        <v>0</v>
      </c>
    </row>
    <row r="110" customFormat="false" ht="12.85" hidden="false" customHeight="false" outlineLevel="0" collapsed="false">
      <c r="A110" s="564" t="n">
        <v>12</v>
      </c>
      <c r="B110" s="565"/>
      <c r="C110" s="566"/>
      <c r="D110" s="566"/>
      <c r="E110" s="566"/>
      <c r="F110" s="567" t="n">
        <f aca="false">C110-E110</f>
        <v>0</v>
      </c>
    </row>
    <row r="111" customFormat="false" ht="12.85" hidden="false" customHeight="false" outlineLevel="0" collapsed="false">
      <c r="A111" s="564" t="n">
        <v>13</v>
      </c>
      <c r="B111" s="565"/>
      <c r="C111" s="566"/>
      <c r="D111" s="566"/>
      <c r="E111" s="566"/>
      <c r="F111" s="567" t="n">
        <f aca="false">C111-E111</f>
        <v>0</v>
      </c>
    </row>
    <row r="112" customFormat="false" ht="12" hidden="false" customHeight="true" outlineLevel="0" collapsed="false">
      <c r="A112" s="564" t="n">
        <v>14</v>
      </c>
      <c r="B112" s="565"/>
      <c r="C112" s="566"/>
      <c r="D112" s="566"/>
      <c r="E112" s="566"/>
      <c r="F112" s="567" t="n">
        <f aca="false">C112-E112</f>
        <v>0</v>
      </c>
    </row>
    <row r="113" customFormat="false" ht="12.85" hidden="false" customHeight="false" outlineLevel="0" collapsed="false">
      <c r="A113" s="564" t="n">
        <v>15</v>
      </c>
      <c r="B113" s="565"/>
      <c r="C113" s="566"/>
      <c r="D113" s="566"/>
      <c r="E113" s="566"/>
      <c r="F113" s="567" t="n">
        <f aca="false">C113-E113</f>
        <v>0</v>
      </c>
    </row>
    <row r="114" customFormat="false" ht="11.25" hidden="false" customHeight="true" outlineLevel="0" collapsed="false">
      <c r="A114" s="568" t="s">
        <v>837</v>
      </c>
      <c r="B114" s="569" t="s">
        <v>865</v>
      </c>
      <c r="C114" s="563" t="n">
        <f aca="false">SUM(C99:C113)</f>
        <v>0</v>
      </c>
      <c r="D114" s="563"/>
      <c r="E114" s="563" t="n">
        <f aca="false">SUM(E99:E113)</f>
        <v>0</v>
      </c>
      <c r="F114" s="570" t="n">
        <f aca="false">SUM(F99:F113)</f>
        <v>0</v>
      </c>
      <c r="G114" s="571"/>
      <c r="H114" s="571"/>
      <c r="I114" s="571"/>
      <c r="J114" s="571"/>
      <c r="K114" s="571"/>
      <c r="L114" s="571"/>
      <c r="M114" s="571"/>
      <c r="N114" s="571"/>
      <c r="O114" s="571"/>
      <c r="P114" s="571"/>
    </row>
    <row r="115" customFormat="false" ht="15" hidden="false" customHeight="true" outlineLevel="0" collapsed="false">
      <c r="A115" s="564" t="s">
        <v>856</v>
      </c>
      <c r="B115" s="572"/>
      <c r="C115" s="563"/>
      <c r="D115" s="563"/>
      <c r="E115" s="563"/>
      <c r="F115" s="570"/>
    </row>
    <row r="116" customFormat="false" ht="12.85" hidden="false" customHeight="false" outlineLevel="0" collapsed="false">
      <c r="A116" s="564" t="s">
        <v>558</v>
      </c>
      <c r="B116" s="572"/>
      <c r="C116" s="566"/>
      <c r="D116" s="566"/>
      <c r="E116" s="566"/>
      <c r="F116" s="567" t="n">
        <f aca="false">C116-E116</f>
        <v>0</v>
      </c>
    </row>
    <row r="117" customFormat="false" ht="12.85" hidden="false" customHeight="false" outlineLevel="0" collapsed="false">
      <c r="A117" s="564" t="s">
        <v>561</v>
      </c>
      <c r="B117" s="572"/>
      <c r="C117" s="566"/>
      <c r="D117" s="566"/>
      <c r="E117" s="566"/>
      <c r="F117" s="567" t="n">
        <f aca="false">C117-E117</f>
        <v>0</v>
      </c>
    </row>
    <row r="118" customFormat="false" ht="12.85" hidden="false" customHeight="false" outlineLevel="0" collapsed="false">
      <c r="A118" s="564" t="s">
        <v>564</v>
      </c>
      <c r="B118" s="572"/>
      <c r="C118" s="566"/>
      <c r="D118" s="566"/>
      <c r="E118" s="566"/>
      <c r="F118" s="567" t="n">
        <f aca="false">C118-E118</f>
        <v>0</v>
      </c>
    </row>
    <row r="119" customFormat="false" ht="12.85" hidden="false" customHeight="false" outlineLevel="0" collapsed="false">
      <c r="A119" s="564" t="s">
        <v>567</v>
      </c>
      <c r="B119" s="572"/>
      <c r="C119" s="566"/>
      <c r="D119" s="566"/>
      <c r="E119" s="566"/>
      <c r="F119" s="567" t="n">
        <f aca="false">C119-E119</f>
        <v>0</v>
      </c>
    </row>
    <row r="120" customFormat="false" ht="12.85" hidden="false" customHeight="false" outlineLevel="0" collapsed="false">
      <c r="A120" s="564" t="n">
        <v>5</v>
      </c>
      <c r="B120" s="565"/>
      <c r="C120" s="566"/>
      <c r="D120" s="566"/>
      <c r="E120" s="566"/>
      <c r="F120" s="567" t="n">
        <f aca="false">C120-E120</f>
        <v>0</v>
      </c>
    </row>
    <row r="121" customFormat="false" ht="12.85" hidden="false" customHeight="false" outlineLevel="0" collapsed="false">
      <c r="A121" s="564" t="n">
        <v>6</v>
      </c>
      <c r="B121" s="565"/>
      <c r="C121" s="566"/>
      <c r="D121" s="566"/>
      <c r="E121" s="566"/>
      <c r="F121" s="567" t="n">
        <f aca="false">C121-E121</f>
        <v>0</v>
      </c>
    </row>
    <row r="122" customFormat="false" ht="12.85" hidden="false" customHeight="false" outlineLevel="0" collapsed="false">
      <c r="A122" s="564" t="n">
        <v>7</v>
      </c>
      <c r="B122" s="565"/>
      <c r="C122" s="566"/>
      <c r="D122" s="566"/>
      <c r="E122" s="566"/>
      <c r="F122" s="567" t="n">
        <f aca="false">C122-E122</f>
        <v>0</v>
      </c>
    </row>
    <row r="123" customFormat="false" ht="12.85" hidden="false" customHeight="false" outlineLevel="0" collapsed="false">
      <c r="A123" s="564" t="n">
        <v>8</v>
      </c>
      <c r="B123" s="565"/>
      <c r="C123" s="566"/>
      <c r="D123" s="566"/>
      <c r="E123" s="566"/>
      <c r="F123" s="567" t="n">
        <f aca="false">C123-E123</f>
        <v>0</v>
      </c>
    </row>
    <row r="124" customFormat="false" ht="12" hidden="false" customHeight="true" outlineLevel="0" collapsed="false">
      <c r="A124" s="564" t="n">
        <v>9</v>
      </c>
      <c r="B124" s="565"/>
      <c r="C124" s="566"/>
      <c r="D124" s="566"/>
      <c r="E124" s="566"/>
      <c r="F124" s="567" t="n">
        <f aca="false">C124-E124</f>
        <v>0</v>
      </c>
    </row>
    <row r="125" customFormat="false" ht="12.85" hidden="false" customHeight="false" outlineLevel="0" collapsed="false">
      <c r="A125" s="564" t="n">
        <v>10</v>
      </c>
      <c r="B125" s="565"/>
      <c r="C125" s="566"/>
      <c r="D125" s="566"/>
      <c r="E125" s="566"/>
      <c r="F125" s="567" t="n">
        <f aca="false">C125-E125</f>
        <v>0</v>
      </c>
    </row>
    <row r="126" customFormat="false" ht="12.85" hidden="false" customHeight="false" outlineLevel="0" collapsed="false">
      <c r="A126" s="564" t="n">
        <v>11</v>
      </c>
      <c r="B126" s="565"/>
      <c r="C126" s="566"/>
      <c r="D126" s="566"/>
      <c r="E126" s="566"/>
      <c r="F126" s="567" t="n">
        <f aca="false">C126-E126</f>
        <v>0</v>
      </c>
    </row>
    <row r="127" customFormat="false" ht="12.85" hidden="false" customHeight="false" outlineLevel="0" collapsed="false">
      <c r="A127" s="564" t="n">
        <v>12</v>
      </c>
      <c r="B127" s="565"/>
      <c r="C127" s="566"/>
      <c r="D127" s="566"/>
      <c r="E127" s="566"/>
      <c r="F127" s="567" t="n">
        <f aca="false">C127-E127</f>
        <v>0</v>
      </c>
    </row>
    <row r="128" customFormat="false" ht="12.85" hidden="false" customHeight="false" outlineLevel="0" collapsed="false">
      <c r="A128" s="564" t="n">
        <v>13</v>
      </c>
      <c r="B128" s="565"/>
      <c r="C128" s="566"/>
      <c r="D128" s="566"/>
      <c r="E128" s="566"/>
      <c r="F128" s="567" t="n">
        <f aca="false">C128-E128</f>
        <v>0</v>
      </c>
    </row>
    <row r="129" customFormat="false" ht="12" hidden="false" customHeight="true" outlineLevel="0" collapsed="false">
      <c r="A129" s="564" t="n">
        <v>14</v>
      </c>
      <c r="B129" s="565"/>
      <c r="C129" s="566"/>
      <c r="D129" s="566"/>
      <c r="E129" s="566"/>
      <c r="F129" s="567" t="n">
        <f aca="false">C129-E129</f>
        <v>0</v>
      </c>
    </row>
    <row r="130" customFormat="false" ht="12.85" hidden="false" customHeight="false" outlineLevel="0" collapsed="false">
      <c r="A130" s="564" t="n">
        <v>15</v>
      </c>
      <c r="B130" s="565"/>
      <c r="C130" s="566"/>
      <c r="D130" s="566"/>
      <c r="E130" s="566"/>
      <c r="F130" s="567" t="n">
        <f aca="false">C130-E130</f>
        <v>0</v>
      </c>
    </row>
    <row r="131" customFormat="false" ht="15.75" hidden="false" customHeight="true" outlineLevel="0" collapsed="false">
      <c r="A131" s="568" t="s">
        <v>857</v>
      </c>
      <c r="B131" s="569" t="s">
        <v>866</v>
      </c>
      <c r="C131" s="563" t="n">
        <f aca="false">SUM(C116:C130)</f>
        <v>0</v>
      </c>
      <c r="D131" s="563"/>
      <c r="E131" s="563" t="n">
        <f aca="false">SUM(E116:E130)</f>
        <v>0</v>
      </c>
      <c r="F131" s="570" t="n">
        <f aca="false">SUM(F116:F130)</f>
        <v>0</v>
      </c>
      <c r="G131" s="571"/>
      <c r="H131" s="571"/>
      <c r="I131" s="571"/>
      <c r="J131" s="571"/>
      <c r="K131" s="571"/>
      <c r="L131" s="571"/>
      <c r="M131" s="571"/>
      <c r="N131" s="571"/>
      <c r="O131" s="571"/>
      <c r="P131" s="571"/>
    </row>
    <row r="132" customFormat="false" ht="12.75" hidden="false" customHeight="true" outlineLevel="0" collapsed="false">
      <c r="A132" s="564" t="s">
        <v>859</v>
      </c>
      <c r="B132" s="572"/>
      <c r="C132" s="563"/>
      <c r="D132" s="563"/>
      <c r="E132" s="563"/>
      <c r="F132" s="570"/>
    </row>
    <row r="133" customFormat="false" ht="12.85" hidden="false" customHeight="false" outlineLevel="0" collapsed="false">
      <c r="A133" s="564" t="s">
        <v>558</v>
      </c>
      <c r="B133" s="572"/>
      <c r="C133" s="566"/>
      <c r="D133" s="566"/>
      <c r="E133" s="566"/>
      <c r="F133" s="567" t="n">
        <f aca="false">C133-E133</f>
        <v>0</v>
      </c>
    </row>
    <row r="134" customFormat="false" ht="12.85" hidden="false" customHeight="false" outlineLevel="0" collapsed="false">
      <c r="A134" s="564" t="s">
        <v>561</v>
      </c>
      <c r="B134" s="572"/>
      <c r="C134" s="566"/>
      <c r="D134" s="566"/>
      <c r="E134" s="566"/>
      <c r="F134" s="567" t="n">
        <f aca="false">C134-E134</f>
        <v>0</v>
      </c>
    </row>
    <row r="135" customFormat="false" ht="12.85" hidden="false" customHeight="false" outlineLevel="0" collapsed="false">
      <c r="A135" s="564" t="s">
        <v>564</v>
      </c>
      <c r="B135" s="572"/>
      <c r="C135" s="566"/>
      <c r="D135" s="566"/>
      <c r="E135" s="566"/>
      <c r="F135" s="567" t="n">
        <f aca="false">C135-E135</f>
        <v>0</v>
      </c>
    </row>
    <row r="136" customFormat="false" ht="12.85" hidden="false" customHeight="false" outlineLevel="0" collapsed="false">
      <c r="A136" s="564" t="s">
        <v>567</v>
      </c>
      <c r="B136" s="572"/>
      <c r="C136" s="566"/>
      <c r="D136" s="566"/>
      <c r="E136" s="566"/>
      <c r="F136" s="567" t="n">
        <f aca="false">C136-E136</f>
        <v>0</v>
      </c>
    </row>
    <row r="137" customFormat="false" ht="12.85" hidden="false" customHeight="false" outlineLevel="0" collapsed="false">
      <c r="A137" s="564" t="n">
        <v>5</v>
      </c>
      <c r="B137" s="565"/>
      <c r="C137" s="566"/>
      <c r="D137" s="566"/>
      <c r="E137" s="566"/>
      <c r="F137" s="567" t="n">
        <f aca="false">C137-E137</f>
        <v>0</v>
      </c>
    </row>
    <row r="138" customFormat="false" ht="12.85" hidden="false" customHeight="false" outlineLevel="0" collapsed="false">
      <c r="A138" s="564" t="n">
        <v>6</v>
      </c>
      <c r="B138" s="565"/>
      <c r="C138" s="566"/>
      <c r="D138" s="566"/>
      <c r="E138" s="566"/>
      <c r="F138" s="567" t="n">
        <f aca="false">C138-E138</f>
        <v>0</v>
      </c>
    </row>
    <row r="139" customFormat="false" ht="12.85" hidden="false" customHeight="false" outlineLevel="0" collapsed="false">
      <c r="A139" s="564" t="n">
        <v>7</v>
      </c>
      <c r="B139" s="565"/>
      <c r="C139" s="566"/>
      <c r="D139" s="566"/>
      <c r="E139" s="566"/>
      <c r="F139" s="567" t="n">
        <f aca="false">C139-E139</f>
        <v>0</v>
      </c>
    </row>
    <row r="140" customFormat="false" ht="12.85" hidden="false" customHeight="false" outlineLevel="0" collapsed="false">
      <c r="A140" s="564" t="n">
        <v>8</v>
      </c>
      <c r="B140" s="565"/>
      <c r="C140" s="566"/>
      <c r="D140" s="566"/>
      <c r="E140" s="566"/>
      <c r="F140" s="567" t="n">
        <f aca="false">C140-E140</f>
        <v>0</v>
      </c>
    </row>
    <row r="141" customFormat="false" ht="12" hidden="false" customHeight="true" outlineLevel="0" collapsed="false">
      <c r="A141" s="564" t="n">
        <v>9</v>
      </c>
      <c r="B141" s="565"/>
      <c r="C141" s="566"/>
      <c r="D141" s="566"/>
      <c r="E141" s="566"/>
      <c r="F141" s="567" t="n">
        <f aca="false">C141-E141</f>
        <v>0</v>
      </c>
    </row>
    <row r="142" customFormat="false" ht="12.85" hidden="false" customHeight="false" outlineLevel="0" collapsed="false">
      <c r="A142" s="564" t="n">
        <v>10</v>
      </c>
      <c r="B142" s="565"/>
      <c r="C142" s="566"/>
      <c r="D142" s="566"/>
      <c r="E142" s="566"/>
      <c r="F142" s="567" t="n">
        <f aca="false">C142-E142</f>
        <v>0</v>
      </c>
    </row>
    <row r="143" customFormat="false" ht="12.85" hidden="false" customHeight="false" outlineLevel="0" collapsed="false">
      <c r="A143" s="564" t="n">
        <v>11</v>
      </c>
      <c r="B143" s="565"/>
      <c r="C143" s="566"/>
      <c r="D143" s="566"/>
      <c r="E143" s="566"/>
      <c r="F143" s="567" t="n">
        <f aca="false">C143-E143</f>
        <v>0</v>
      </c>
    </row>
    <row r="144" customFormat="false" ht="12.85" hidden="false" customHeight="false" outlineLevel="0" collapsed="false">
      <c r="A144" s="564" t="n">
        <v>12</v>
      </c>
      <c r="B144" s="565"/>
      <c r="C144" s="566"/>
      <c r="D144" s="566"/>
      <c r="E144" s="566"/>
      <c r="F144" s="567" t="n">
        <f aca="false">C144-E144</f>
        <v>0</v>
      </c>
    </row>
    <row r="145" customFormat="false" ht="12.85" hidden="false" customHeight="false" outlineLevel="0" collapsed="false">
      <c r="A145" s="564" t="n">
        <v>13</v>
      </c>
      <c r="B145" s="565"/>
      <c r="C145" s="566"/>
      <c r="D145" s="566"/>
      <c r="E145" s="566"/>
      <c r="F145" s="567" t="n">
        <f aca="false">C145-E145</f>
        <v>0</v>
      </c>
    </row>
    <row r="146" customFormat="false" ht="12" hidden="false" customHeight="true" outlineLevel="0" collapsed="false">
      <c r="A146" s="564" t="n">
        <v>14</v>
      </c>
      <c r="B146" s="565"/>
      <c r="C146" s="566"/>
      <c r="D146" s="566"/>
      <c r="E146" s="566"/>
      <c r="F146" s="567" t="n">
        <f aca="false">C146-E146</f>
        <v>0</v>
      </c>
    </row>
    <row r="147" customFormat="false" ht="12.85" hidden="false" customHeight="false" outlineLevel="0" collapsed="false">
      <c r="A147" s="564" t="n">
        <v>15</v>
      </c>
      <c r="B147" s="565"/>
      <c r="C147" s="566"/>
      <c r="D147" s="566"/>
      <c r="E147" s="566"/>
      <c r="F147" s="567" t="n">
        <f aca="false">C147-E147</f>
        <v>0</v>
      </c>
    </row>
    <row r="148" customFormat="false" ht="17.25" hidden="false" customHeight="true" outlineLevel="0" collapsed="false">
      <c r="A148" s="568" t="s">
        <v>599</v>
      </c>
      <c r="B148" s="569" t="s">
        <v>867</v>
      </c>
      <c r="C148" s="563" t="n">
        <f aca="false">SUM(C133:C147)</f>
        <v>0</v>
      </c>
      <c r="D148" s="563"/>
      <c r="E148" s="563" t="n">
        <f aca="false">SUM(E133:E147)</f>
        <v>0</v>
      </c>
      <c r="F148" s="570" t="n">
        <f aca="false">SUM(F133:F147)</f>
        <v>0</v>
      </c>
      <c r="G148" s="571"/>
      <c r="H148" s="571"/>
      <c r="I148" s="571"/>
      <c r="J148" s="571"/>
      <c r="K148" s="571"/>
      <c r="L148" s="571"/>
      <c r="M148" s="571"/>
      <c r="N148" s="571"/>
      <c r="O148" s="571"/>
      <c r="P148" s="571"/>
    </row>
    <row r="149" customFormat="false" ht="19.5" hidden="false" customHeight="true" outlineLevel="0" collapsed="false">
      <c r="A149" s="573" t="s">
        <v>868</v>
      </c>
      <c r="B149" s="569" t="s">
        <v>869</v>
      </c>
      <c r="C149" s="563" t="n">
        <f aca="false">C148+C131+C114+C97</f>
        <v>0</v>
      </c>
      <c r="D149" s="563"/>
      <c r="E149" s="563" t="n">
        <f aca="false">E148+E131+E114+E97</f>
        <v>0</v>
      </c>
      <c r="F149" s="570" t="n">
        <f aca="false">F148+F131+F114+F97</f>
        <v>0</v>
      </c>
      <c r="G149" s="571"/>
      <c r="H149" s="571"/>
      <c r="I149" s="571"/>
      <c r="J149" s="571"/>
      <c r="K149" s="571"/>
      <c r="L149" s="571"/>
      <c r="M149" s="571"/>
      <c r="N149" s="571"/>
      <c r="O149" s="571"/>
      <c r="P149" s="571"/>
    </row>
    <row r="150" customFormat="false" ht="19.5" hidden="false" customHeight="true" outlineLevel="0" collapsed="false">
      <c r="A150" s="574"/>
      <c r="B150" s="575"/>
      <c r="C150" s="576"/>
      <c r="D150" s="576"/>
      <c r="E150" s="576"/>
      <c r="F150" s="576"/>
    </row>
    <row r="151" customFormat="false" ht="12.75" hidden="false" customHeight="true" outlineLevel="0" collapsed="false">
      <c r="A151" s="577" t="s">
        <v>870</v>
      </c>
      <c r="B151" s="578"/>
      <c r="C151" s="579" t="s">
        <v>393</v>
      </c>
      <c r="D151" s="579"/>
      <c r="E151" s="579"/>
      <c r="F151" s="579"/>
    </row>
    <row r="152" customFormat="false" ht="12.85" hidden="false" customHeight="false" outlineLevel="0" collapsed="false">
      <c r="A152" s="580"/>
      <c r="B152" s="581"/>
      <c r="C152" s="580"/>
      <c r="D152" s="580"/>
      <c r="E152" s="580"/>
      <c r="F152" s="580"/>
    </row>
    <row r="153" customFormat="false" ht="12.75" hidden="false" customHeight="true" outlineLevel="0" collapsed="false">
      <c r="A153" s="580"/>
      <c r="B153" s="581"/>
      <c r="C153" s="579" t="s">
        <v>277</v>
      </c>
      <c r="D153" s="579"/>
      <c r="E153" s="579"/>
      <c r="F153" s="579"/>
    </row>
  </sheetData>
  <mergeCells count="6">
    <mergeCell ref="A2:F2"/>
    <mergeCell ref="A3:F3"/>
    <mergeCell ref="B5:D5"/>
    <mergeCell ref="B6:C6"/>
    <mergeCell ref="C151:F151"/>
    <mergeCell ref="C153:F153"/>
  </mergeCells>
  <dataValidations count="1">
    <dataValidation allowBlank="true" error="Стойността в клетката може да съдържа само положително число.&#10;&#10;За да коригирате натиснете Retry. За да се откажете натиснете Cancel." errorTitle="Невалиден формат" operator="between" showDropDown="false" showErrorMessage="true" showInputMessage="false" sqref="C12:F26 C29:F43 C46:F60 C63:F77 C82:F96 C99:F113 C116:F130 C133:F147" type="decimal">
      <formula1>0</formula1>
      <formula2>1E+016</formula2>
    </dataValidation>
  </dataValidations>
  <printOptions headings="false" gridLines="false" gridLinesSet="true" horizontalCentered="true" verticalCentered="true"/>
  <pageMargins left="0.229861111111111" right="0.25" top="0.511805555555555" bottom="0.511805555555555" header="0.511805555555555" footer="0.511805555555555"/>
  <pageSetup paperSize="9" scale="75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&amp;R&amp;"Times New Roman Cyr,Regular"&amp;9СПРАВКА ПО ОБРАЗЕЦ №  8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460</TotalTime>
  <Application>LibreOffice/5.0.6.2$Linux_X86_64 LibreOffice_project/00$Build-2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2000-06-29T15:02:40Z</dcterms:created>
  <dc:creator>Ilonka Tzekova</dc:creator>
  <dc:language>en-US</dc:language>
  <cp:lastPrinted>2004-04-16T18:23:12Z</cp:lastPrinted>
  <dcterms:modified xsi:type="dcterms:W3CDTF">2016-11-03T11:37:16Z</dcterms:modified>
  <cp:revision>38</cp:revision>
</cp:coreProperties>
</file>