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 activeTab="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14210" fullCalcOnLoad="1"/>
</workbook>
</file>

<file path=xl/calcChain.xml><?xml version="1.0" encoding="utf-8"?>
<calcChain xmlns="http://schemas.openxmlformats.org/spreadsheetml/2006/main">
  <c r="C19" i="2"/>
  <c r="H27" i="1"/>
  <c r="G27"/>
  <c r="H21"/>
  <c r="H25"/>
  <c r="G21"/>
  <c r="G25"/>
  <c r="H17"/>
  <c r="C11" i="4"/>
  <c r="G17" i="1"/>
  <c r="C39"/>
  <c r="C34"/>
  <c r="H33"/>
  <c r="H49"/>
  <c r="H55"/>
  <c r="H61"/>
  <c r="H71"/>
  <c r="H79"/>
  <c r="D78"/>
  <c r="D84"/>
  <c r="D64"/>
  <c r="D75"/>
  <c r="D91"/>
  <c r="D32"/>
  <c r="D19"/>
  <c r="D27"/>
  <c r="D34"/>
  <c r="D39"/>
  <c r="D51"/>
  <c r="G33"/>
  <c r="G61"/>
  <c r="G71"/>
  <c r="G79"/>
  <c r="G49"/>
  <c r="G55"/>
  <c r="C32"/>
  <c r="C19"/>
  <c r="C27"/>
  <c r="C51"/>
  <c r="C75"/>
  <c r="C64"/>
  <c r="C78"/>
  <c r="C84"/>
  <c r="C91"/>
  <c r="H13" i="2"/>
  <c r="H24"/>
  <c r="D26"/>
  <c r="D19"/>
  <c r="D35"/>
  <c r="G13"/>
  <c r="G24"/>
  <c r="C26"/>
  <c r="C28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2"/>
  <c r="F21"/>
  <c r="F24"/>
  <c r="G11"/>
  <c r="G12"/>
  <c r="G17"/>
  <c r="G21"/>
  <c r="G24"/>
  <c r="H12"/>
  <c r="H15"/>
  <c r="H17"/>
  <c r="H21"/>
  <c r="H24"/>
  <c r="I16"/>
  <c r="I11"/>
  <c r="I12"/>
  <c r="I17"/>
  <c r="I21"/>
  <c r="I24"/>
  <c r="J11"/>
  <c r="J12"/>
  <c r="J17"/>
  <c r="J21"/>
  <c r="J24"/>
  <c r="J16"/>
  <c r="K17"/>
  <c r="K21"/>
  <c r="K24"/>
  <c r="K12"/>
  <c r="K15"/>
  <c r="K29"/>
  <c r="K32"/>
  <c r="C12"/>
  <c r="C17"/>
  <c r="C21"/>
  <c r="C24"/>
  <c r="L13"/>
  <c r="L14"/>
  <c r="L17"/>
  <c r="L18"/>
  <c r="L19"/>
  <c r="L20"/>
  <c r="L21"/>
  <c r="L22"/>
  <c r="L23"/>
  <c r="L25"/>
  <c r="L26"/>
  <c r="L27"/>
  <c r="L28"/>
  <c r="L30"/>
  <c r="L31"/>
  <c r="G39" i="5"/>
  <c r="J39"/>
  <c r="N39"/>
  <c r="Q39"/>
  <c r="O3"/>
  <c r="O2"/>
  <c r="C3"/>
  <c r="C2"/>
  <c r="G15"/>
  <c r="J15"/>
  <c r="N15"/>
  <c r="Q15"/>
  <c r="D17"/>
  <c r="D25"/>
  <c r="D27"/>
  <c r="D32"/>
  <c r="E17"/>
  <c r="E25"/>
  <c r="E27"/>
  <c r="E32"/>
  <c r="E38"/>
  <c r="F17"/>
  <c r="F25"/>
  <c r="F27"/>
  <c r="F32"/>
  <c r="G18"/>
  <c r="G19"/>
  <c r="J19"/>
  <c r="H17"/>
  <c r="H25"/>
  <c r="H27"/>
  <c r="H32"/>
  <c r="I17"/>
  <c r="I25"/>
  <c r="I27"/>
  <c r="I32"/>
  <c r="J18"/>
  <c r="K17"/>
  <c r="K25"/>
  <c r="K27"/>
  <c r="K32"/>
  <c r="K38"/>
  <c r="L17"/>
  <c r="L25"/>
  <c r="L27"/>
  <c r="L32"/>
  <c r="M17"/>
  <c r="M25"/>
  <c r="M27"/>
  <c r="M32"/>
  <c r="M38"/>
  <c r="N18"/>
  <c r="Q18"/>
  <c r="N19"/>
  <c r="O17"/>
  <c r="O25"/>
  <c r="O27"/>
  <c r="O32"/>
  <c r="P17"/>
  <c r="P25"/>
  <c r="P27"/>
  <c r="P32"/>
  <c r="Q19"/>
  <c r="N28"/>
  <c r="Q28"/>
  <c r="G28"/>
  <c r="J28"/>
  <c r="N29"/>
  <c r="Q29"/>
  <c r="G29"/>
  <c r="J29"/>
  <c r="R29"/>
  <c r="N30"/>
  <c r="Q30"/>
  <c r="G30"/>
  <c r="J30"/>
  <c r="N31"/>
  <c r="Q31"/>
  <c r="G31"/>
  <c r="J31"/>
  <c r="R31"/>
  <c r="N33"/>
  <c r="Q33"/>
  <c r="G33"/>
  <c r="J33"/>
  <c r="N34"/>
  <c r="Q34"/>
  <c r="G34"/>
  <c r="J34"/>
  <c r="N35"/>
  <c r="Q35"/>
  <c r="G35"/>
  <c r="J35"/>
  <c r="N36"/>
  <c r="Q36"/>
  <c r="G36"/>
  <c r="J36"/>
  <c r="N37"/>
  <c r="Q37"/>
  <c r="G37"/>
  <c r="J37"/>
  <c r="G20"/>
  <c r="J20"/>
  <c r="G21"/>
  <c r="J21"/>
  <c r="G22"/>
  <c r="J22"/>
  <c r="G23"/>
  <c r="J23"/>
  <c r="G24"/>
  <c r="J24"/>
  <c r="G16"/>
  <c r="J16"/>
  <c r="N20"/>
  <c r="Q20"/>
  <c r="N21"/>
  <c r="N22"/>
  <c r="Q22"/>
  <c r="N23"/>
  <c r="Q23"/>
  <c r="N24"/>
  <c r="Q24"/>
  <c r="N16"/>
  <c r="Q16"/>
  <c r="Q21"/>
  <c r="G10"/>
  <c r="G11"/>
  <c r="J11"/>
  <c r="G12"/>
  <c r="J12"/>
  <c r="G13"/>
  <c r="J13"/>
  <c r="G14"/>
  <c r="G9"/>
  <c r="J9"/>
  <c r="J10"/>
  <c r="N10"/>
  <c r="Q10"/>
  <c r="N11"/>
  <c r="Q11"/>
  <c r="N12"/>
  <c r="Q12"/>
  <c r="R12"/>
  <c r="N13"/>
  <c r="Q13"/>
  <c r="J14"/>
  <c r="N14"/>
  <c r="Q14"/>
  <c r="N9"/>
  <c r="Q9"/>
  <c r="B4" i="6"/>
  <c r="B3"/>
  <c r="E4"/>
  <c r="E3"/>
  <c r="F71"/>
  <c r="E72"/>
  <c r="E73"/>
  <c r="E74"/>
  <c r="D71"/>
  <c r="F75"/>
  <c r="E76"/>
  <c r="E78"/>
  <c r="E75"/>
  <c r="D75"/>
  <c r="F80"/>
  <c r="E81"/>
  <c r="E82"/>
  <c r="E83"/>
  <c r="E84"/>
  <c r="D80"/>
  <c r="F90"/>
  <c r="F85"/>
  <c r="E86"/>
  <c r="E87"/>
  <c r="E88"/>
  <c r="E89"/>
  <c r="E91"/>
  <c r="E92"/>
  <c r="E93"/>
  <c r="E94"/>
  <c r="D90"/>
  <c r="D85"/>
  <c r="D96"/>
  <c r="F56"/>
  <c r="F52"/>
  <c r="E95"/>
  <c r="C56"/>
  <c r="C52"/>
  <c r="D56"/>
  <c r="D52"/>
  <c r="E68"/>
  <c r="C90"/>
  <c r="C85"/>
  <c r="C71"/>
  <c r="C75"/>
  <c r="C80"/>
  <c r="D16"/>
  <c r="E16"/>
  <c r="C16"/>
  <c r="F103"/>
  <c r="F104"/>
  <c r="F102"/>
  <c r="E54"/>
  <c r="E55"/>
  <c r="E57"/>
  <c r="E58"/>
  <c r="E59"/>
  <c r="E60"/>
  <c r="E61"/>
  <c r="E62"/>
  <c r="E63"/>
  <c r="E64"/>
  <c r="E65"/>
  <c r="E77"/>
  <c r="E79"/>
  <c r="E53"/>
  <c r="C24"/>
  <c r="C38"/>
  <c r="E12"/>
  <c r="E13"/>
  <c r="E14"/>
  <c r="E15"/>
  <c r="E9"/>
  <c r="E29"/>
  <c r="E27"/>
  <c r="E25"/>
  <c r="E26"/>
  <c r="E28"/>
  <c r="E30"/>
  <c r="E31"/>
  <c r="E37"/>
  <c r="E36"/>
  <c r="E35"/>
  <c r="E34"/>
  <c r="E42"/>
  <c r="E40"/>
  <c r="E39"/>
  <c r="E41"/>
  <c r="E32"/>
  <c r="E21"/>
  <c r="C11"/>
  <c r="C19"/>
  <c r="C33"/>
  <c r="D24"/>
  <c r="D33"/>
  <c r="D38"/>
  <c r="D11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27"/>
  <c r="F15"/>
  <c r="F16"/>
  <c r="F17"/>
  <c r="F18"/>
  <c r="F20"/>
  <c r="F21"/>
  <c r="F22"/>
  <c r="F23"/>
  <c r="F24"/>
  <c r="F25"/>
  <c r="F26"/>
  <c r="C148"/>
  <c r="C114"/>
  <c r="C97"/>
  <c r="E148"/>
  <c r="E131"/>
  <c r="E114"/>
  <c r="E97"/>
  <c r="C27"/>
  <c r="C78"/>
  <c r="C61"/>
  <c r="C44"/>
  <c r="E78"/>
  <c r="E61"/>
  <c r="E44"/>
  <c r="E27"/>
  <c r="C149"/>
  <c r="C96" i="6"/>
  <c r="N25" i="5"/>
  <c r="R18"/>
  <c r="I26" i="7"/>
  <c r="E11" i="6"/>
  <c r="E19"/>
  <c r="O38" i="5"/>
  <c r="N27"/>
  <c r="Q27"/>
  <c r="I38"/>
  <c r="H38"/>
  <c r="H40"/>
  <c r="F38"/>
  <c r="G27"/>
  <c r="J27"/>
  <c r="R27"/>
  <c r="F15" i="4"/>
  <c r="D45" i="1"/>
  <c r="C45"/>
  <c r="E90" i="6"/>
  <c r="E85"/>
  <c r="E96"/>
  <c r="C66"/>
  <c r="C97"/>
  <c r="Q25" i="5"/>
  <c r="F44" i="8"/>
  <c r="F61"/>
  <c r="F78"/>
  <c r="F79"/>
  <c r="F97"/>
  <c r="F114"/>
  <c r="F131"/>
  <c r="F148"/>
  <c r="D19" i="6"/>
  <c r="C43"/>
  <c r="C44"/>
  <c r="E33"/>
  <c r="F105"/>
  <c r="F66"/>
  <c r="N32" i="5"/>
  <c r="Q32"/>
  <c r="R32"/>
  <c r="P38"/>
  <c r="L38"/>
  <c r="N38"/>
  <c r="Q38"/>
  <c r="G15" i="4"/>
  <c r="F29"/>
  <c r="F32"/>
  <c r="E15"/>
  <c r="D15"/>
  <c r="D29"/>
  <c r="D32"/>
  <c r="M15"/>
  <c r="G17" i="5"/>
  <c r="J17"/>
  <c r="C43" i="3"/>
  <c r="C45"/>
  <c r="D28" i="2"/>
  <c r="D33"/>
  <c r="I15" i="4"/>
  <c r="I29"/>
  <c r="I32"/>
  <c r="G36" i="1"/>
  <c r="G94"/>
  <c r="F149" i="8"/>
  <c r="F96" i="6"/>
  <c r="F97"/>
  <c r="R23" i="5"/>
  <c r="R37"/>
  <c r="R35"/>
  <c r="R33"/>
  <c r="O40"/>
  <c r="M40"/>
  <c r="I40"/>
  <c r="R19"/>
  <c r="D38"/>
  <c r="G38"/>
  <c r="J38"/>
  <c r="G32"/>
  <c r="J32"/>
  <c r="G25"/>
  <c r="J25"/>
  <c r="R25"/>
  <c r="R15"/>
  <c r="L12" i="4"/>
  <c r="H29"/>
  <c r="H32"/>
  <c r="G29"/>
  <c r="G32"/>
  <c r="D43" i="3"/>
  <c r="D45"/>
  <c r="D93" i="1"/>
  <c r="H36"/>
  <c r="H94"/>
  <c r="C79" i="8"/>
  <c r="E149"/>
  <c r="E38" i="6"/>
  <c r="E79" i="8"/>
  <c r="D43" i="6"/>
  <c r="E71"/>
  <c r="R21" i="5"/>
  <c r="K40"/>
  <c r="N17"/>
  <c r="E40"/>
  <c r="L16" i="4"/>
  <c r="D55" i="1"/>
  <c r="I17" i="7"/>
  <c r="E24" i="6"/>
  <c r="E43"/>
  <c r="D66"/>
  <c r="E56"/>
  <c r="E80"/>
  <c r="R14" i="5"/>
  <c r="R10"/>
  <c r="R9"/>
  <c r="R11"/>
  <c r="R24"/>
  <c r="R22"/>
  <c r="R20"/>
  <c r="R36"/>
  <c r="R34"/>
  <c r="P40"/>
  <c r="L40"/>
  <c r="F40"/>
  <c r="L24" i="4"/>
  <c r="L11"/>
  <c r="G28" i="2"/>
  <c r="G33"/>
  <c r="H28"/>
  <c r="H33"/>
  <c r="C55" i="1"/>
  <c r="C15" i="4"/>
  <c r="J15"/>
  <c r="J29"/>
  <c r="J32"/>
  <c r="E29"/>
  <c r="E32"/>
  <c r="M29"/>
  <c r="M32"/>
  <c r="D44" i="6"/>
  <c r="D97"/>
  <c r="R16" i="5"/>
  <c r="C33" i="2"/>
  <c r="R13" i="5"/>
  <c r="R30"/>
  <c r="R28"/>
  <c r="R39"/>
  <c r="C93" i="1"/>
  <c r="E52" i="6"/>
  <c r="E44"/>
  <c r="H30" i="2"/>
  <c r="H34"/>
  <c r="D40" i="5"/>
  <c r="E66" i="6"/>
  <c r="E97"/>
  <c r="D30" i="2"/>
  <c r="C30"/>
  <c r="G30"/>
  <c r="L15" i="4"/>
  <c r="C94" i="1"/>
  <c r="N40" i="5"/>
  <c r="Q17"/>
  <c r="Q40"/>
  <c r="D94" i="1"/>
  <c r="R38" i="5"/>
  <c r="J40"/>
  <c r="R17"/>
  <c r="R40"/>
  <c r="G40"/>
  <c r="C29" i="4"/>
  <c r="C32"/>
  <c r="L32"/>
  <c r="D39" i="2"/>
  <c r="D34"/>
  <c r="H39"/>
  <c r="C39"/>
  <c r="C42"/>
  <c r="C34"/>
  <c r="G34"/>
  <c r="G39"/>
  <c r="L29" i="4"/>
  <c r="D41" i="2"/>
  <c r="H42"/>
  <c r="H41"/>
  <c r="D42"/>
  <c r="G41"/>
  <c r="G42"/>
  <c r="C41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<sst xmlns="http://schemas.openxmlformats.org/spreadsheetml/2006/main" count="1061" uniqueCount="873">
  <si>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</si>
  <si>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</si>
  <si>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</si>
  <si>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</si>
  <si>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</si>
  <si>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</si>
  <si>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</si>
  <si>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</si>
  <si>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</si>
  <si>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</si>
  <si>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</si>
  <si>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</si>
  <si>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</si>
  <si>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</si>
  <si>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</si>
  <si>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</si>
  <si>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</si>
  <si>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</si>
  <si>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</si>
  <si>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</si>
  <si>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</si>
  <si>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</si>
  <si>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</si>
  <si>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</si>
  <si>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</si>
  <si>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</si>
  <si>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</si>
  <si>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</si>
  <si>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</si>
  <si>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</si>
  <si>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</si>
  <si>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</si>
  <si>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</si>
  <si>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</si>
  <si>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</si>
  <si>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</si>
  <si>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</si>
  <si>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</si>
  <si>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</si>
  <si>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</si>
  <si>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</si>
  <si>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</si>
  <si>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</si>
  <si>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</si>
  <si>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</si>
  <si>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</si>
  <si>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</si>
  <si>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</si>
  <si>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</si>
  <si>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</si>
  <si>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</si>
  <si>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</si>
  <si>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</si>
  <si>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</si>
  <si>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</si>
  <si>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</si>
  <si>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</si>
  <si>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</si>
  <si>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</si>
  <si>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</si>
  <si>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</si>
  <si>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</si>
  <si>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</si>
  <si>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</si>
  <si>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</si>
  <si>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</si>
  <si>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</si>
  <si>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</si>
  <si>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</si>
  <si>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</si>
  <si>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</si>
  <si>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</si>
  <si>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</si>
  <si>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</si>
  <si>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</si>
  <si>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</si>
  <si>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</si>
  <si>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</si>
  <si>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</si>
  <si>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</si>
  <si>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</si>
  <si>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</si>
  <si>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</si>
  <si>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</si>
  <si>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</si>
  <si>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</si>
  <si>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</si>
  <si>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</si>
  <si>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</si>
  <si>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</si>
  <si>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</si>
  <si>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</si>
  <si>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</si>
  <si>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</si>
  <si>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</si>
  <si>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</si>
  <si>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</si>
  <si>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</si>
  <si>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</si>
  <si>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</si>
  <si>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</si>
  <si>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</si>
  <si>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</si>
  <si>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</si>
  <si>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</si>
  <si>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</si>
  <si>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</si>
  <si>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</si>
  <si>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</si>
  <si>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</si>
  <si>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</si>
  <si>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</si>
  <si>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</si>
  <si>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</si>
  <si>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</si>
  <si>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</si>
  <si>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</si>
  <si>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</si>
  <si>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</si>
  <si>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</si>
  <si>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</si>
  <si>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</si>
  <si>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</si>
  <si>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</si>
  <si>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</si>
  <si>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</si>
  <si>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</si>
  <si>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</si>
  <si>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</si>
  <si>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</si>
  <si>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</si>
  <si>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</si>
  <si>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</si>
  <si>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</si>
  <si>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</si>
  <si>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</si>
  <si>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</si>
  <si>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</si>
  <si>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</si>
  <si>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</si>
  <si>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</si>
  <si>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</si>
  <si>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</si>
  <si>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</si>
  <si>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</si>
  <si>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</si>
  <si>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</si>
  <si>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</si>
  <si>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</si>
  <si>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</si>
  <si>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</si>
  <si>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</si>
  <si>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</si>
  <si>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</si>
  <si>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</si>
  <si>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</si>
  <si>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</si>
  <si>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</si>
  <si>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</si>
  <si>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</si>
  <si>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</si>
  <si>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</si>
  <si>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</si>
  <si>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</si>
  <si>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</si>
  <si>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</si>
  <si>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</si>
  <si>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</si>
  <si>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</si>
  <si>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</si>
  <si>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</si>
  <si>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</si>
  <si>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</si>
  <si>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</si>
  <si>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</si>
  <si>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</si>
  <si>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</si>
  <si>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</si>
  <si>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</si>
  <si>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</si>
  <si>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</si>
  <si>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</si>
  <si>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</si>
  <si>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</si>
  <si>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</si>
  <si>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</si>
  <si>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</si>
  <si>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</si>
  <si>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</si>
  <si>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</si>
  <si>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</si>
  <si>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</si>
  <si>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</si>
  <si>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</si>
  <si>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</si>
  <si>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</si>
  <si>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</si>
  <si>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</si>
  <si>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</si>
  <si>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</si>
  <si>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</si>
  <si>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</si>
  <si>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</si>
  <si>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</si>
  <si>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</si>
  <si>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</si>
  <si>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</si>
  <si>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</si>
  <si>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</si>
  <si>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</si>
  <si>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</si>
  <si>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</si>
  <si>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</si>
  <si>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</si>
  <si>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</si>
  <si>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</si>
  <si>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</si>
  <si>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</si>
  <si>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</si>
  <si>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</si>
  <si>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</si>
  <si>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</si>
  <si>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</si>
  <si>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</si>
  <si>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</si>
  <si>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</si>
  <si>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</si>
  <si>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</si>
  <si>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</si>
  <si>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</si>
  <si>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</si>
  <si>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</si>
  <si>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</si>
  <si>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</si>
  <si>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</si>
  <si>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</si>
  <si>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</si>
  <si>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</si>
  <si>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</si>
  <si>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</si>
  <si>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</si>
  <si>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</si>
  <si>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</si>
  <si>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</si>
  <si>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</si>
  <si>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</si>
  <si>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</si>
  <si>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</si>
  <si>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</si>
  <si>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</si>
  <si>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</si>
  <si>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</si>
  <si>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</si>
  <si>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</si>
  <si>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</si>
  <si>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</si>
  <si>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</si>
  <si>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</si>
  <si>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</si>
  <si>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</si>
  <si>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</si>
  <si>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</si>
  <si>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</si>
  <si>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</si>
  <si>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</si>
  <si>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</si>
  <si>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</si>
  <si>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</si>
  <si>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</si>
  <si>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</si>
  <si>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</si>
  <si>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</si>
  <si>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</si>
  <si>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</si>
  <si>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</si>
  <si>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</si>
  <si>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</si>
  <si>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</si>
  <si>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</si>
  <si>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</si>
  <si>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</si>
  <si>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</si>
  <si>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</si>
  <si>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</si>
  <si>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</si>
  <si>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</si>
  <si>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</si>
  <si>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</si>
  <si>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</si>
  <si>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</si>
  <si>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</si>
  <si>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</si>
  <si>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</si>
  <si>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</si>
  <si>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</si>
  <si>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</si>
  <si>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</si>
  <si>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</si>
  <si>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</si>
  <si>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</si>
  <si>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</si>
  <si>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</si>
  <si>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</si>
  <si>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</si>
  <si>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</si>
  <si>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</si>
  <si>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</si>
  <si>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</si>
  <si>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</si>
  <si>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</si>
  <si>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</si>
  <si>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</si>
  <si>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</si>
  <si>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</si>
  <si>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</si>
  <si>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</si>
  <si>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</si>
  <si>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</si>
  <si>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</si>
  <si>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</si>
  <si>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</si>
  <si>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</si>
  <si>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</si>
  <si>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</si>
  <si>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</si>
  <si>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</si>
  <si>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</si>
  <si>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</si>
  <si>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</si>
  <si>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</si>
  <si>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</si>
  <si>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</si>
  <si>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</si>
  <si>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</si>
  <si>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</si>
  <si>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</si>
  <si>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</si>
  <si>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</si>
  <si>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</si>
  <si>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</si>
  <si>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</si>
  <si>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</si>
  <si>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</si>
  <si>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</si>
  <si>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</si>
  <si>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</si>
  <si>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</si>
  <si>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</si>
  <si>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</si>
  <si>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</si>
  <si>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</si>
  <si>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</si>
  <si>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</si>
  <si>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</si>
  <si>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</si>
  <si>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</si>
  <si>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</si>
  <si>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</si>
  <si>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</si>
  <si>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</si>
  <si>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</si>
  <si>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</si>
  <si>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</si>
  <si>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</si>
  <si>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</si>
  <si>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</si>
  <si>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</si>
  <si>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</si>
  <si>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</si>
  <si>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</si>
  <si>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</si>
  <si>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</si>
  <si>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</si>
  <si>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</si>
  <si>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</si>
  <si>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</si>
  <si>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</si>
  <si>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</si>
  <si>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</si>
  <si>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</si>
  <si>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</si>
  <si>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</si>
  <si>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</si>
  <si>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</si>
  <si>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</si>
  <si>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</si>
  <si>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</si>
  <si>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</si>
  <si>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</si>
  <si>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</si>
  <si>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</si>
  <si>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</si>
  <si>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</si>
  <si>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</si>
  <si>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</si>
  <si>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</si>
  <si>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</si>
  <si>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</si>
  <si>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</si>
  <si>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</si>
  <si>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</si>
  <si>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</si>
  <si>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</si>
  <si>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</si>
  <si>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</si>
  <si>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</si>
  <si>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</si>
  <si>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</si>
  <si>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</si>
  <si>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</si>
  <si>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</si>
  <si>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</si>
  <si>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</si>
  <si>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</si>
  <si>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</si>
  <si>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</si>
  <si>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</si>
  <si>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</si>
  <si>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</si>
  <si>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</si>
  <si>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</si>
  <si>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</si>
  <si>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</si>
  <si>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</si>
  <si>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</si>
  <si>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</si>
  <si>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</si>
  <si>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</si>
  <si>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</si>
  <si>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</si>
  <si>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</si>
  <si>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</si>
  <si>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</si>
  <si>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</si>
  <si>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</si>
  <si>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</si>
  <si>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</si>
  <si>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</si>
  <si>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</si>
  <si>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</si>
  <si>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</si>
  <si>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</si>
  <si>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</si>
  <si>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</si>
  <si>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</si>
  <si>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</si>
  <si>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</si>
  <si>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</si>
  <si>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</si>
  <si>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</si>
  <si>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</si>
  <si>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</si>
  <si>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</si>
  <si>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</si>
  <si>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</si>
  <si>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</si>
  <si>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</si>
  <si>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</si>
  <si>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</si>
  <si>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</si>
  <si>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</si>
  <si>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</si>
  <si>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</si>
  <si>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</si>
  <si>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</si>
  <si>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</si>
  <si>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</si>
  <si>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</si>
  <si>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</si>
  <si>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</si>
  <si>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</si>
  <si>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</si>
  <si>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</si>
  <si>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</si>
  <si>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</si>
  <si>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</si>
  <si>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</si>
  <si>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</si>
  <si>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</si>
  <si>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</si>
  <si>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</si>
  <si>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</si>
  <si>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</si>
  <si>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</si>
  <si>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</si>
  <si>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</si>
  <si>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</si>
  <si>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</si>
  <si>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</si>
  <si>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</si>
  <si>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</si>
  <si>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</si>
  <si>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</si>
  <si>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</si>
  <si>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</si>
  <si>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</si>
  <si>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</si>
  <si>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</si>
  <si>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</si>
  <si>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</si>
  <si>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</si>
  <si>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</si>
  <si>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</si>
  <si>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</si>
  <si>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</si>
  <si>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</si>
  <si>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</si>
  <si>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</si>
  <si>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</si>
  <si>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</si>
  <si>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</si>
  <si>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</si>
  <si>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</si>
  <si>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</si>
  <si>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</si>
  <si>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</si>
  <si>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</si>
  <si>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</si>
  <si>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</si>
  <si>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</si>
  <si>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</si>
  <si>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</si>
  <si>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</si>
  <si>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</si>
  <si>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</si>
  <si>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</si>
  <si>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</si>
  <si>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</si>
  <si>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</si>
  <si>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</si>
  <si>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</si>
  <si>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</si>
  <si>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</si>
  <si>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</si>
  <si>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</si>
  <si>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</si>
  <si>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</si>
  <si>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</si>
  <si>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</si>
  <si>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</si>
  <si>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</si>
  <si>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</si>
  <si>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</si>
  <si>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</si>
  <si>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</si>
  <si>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</si>
  <si>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</si>
  <si>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</si>
  <si>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</si>
  <si>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</si>
  <si>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</si>
  <si>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</si>
  <si>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</si>
  <si>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</si>
  <si>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</si>
  <si>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</si>
  <si>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</si>
  <si>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</si>
  <si>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</si>
  <si>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</si>
  <si>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</si>
  <si>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</si>
  <si>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</si>
  <si>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</si>
  <si>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</si>
  <si>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</si>
  <si>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</si>
  <si>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</si>
  <si>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</si>
  <si>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</si>
  <si>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</si>
  <si>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</si>
  <si>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</si>
  <si>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</si>
  <si>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</si>
  <si>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</si>
  <si>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</si>
  <si>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</si>
  <si>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</si>
  <si>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</si>
  <si>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</si>
  <si>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</si>
  <si>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</si>
  <si>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</si>
  <si>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</si>
  <si>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</si>
  <si>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</si>
  <si>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</si>
  <si>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</si>
  <si>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</si>
  <si>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</si>
  <si>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</si>
  <si>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</si>
  <si>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</si>
  <si>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</si>
  <si>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</si>
  <si>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</si>
  <si>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</si>
  <si>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</si>
  <si>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</si>
  <si>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</si>
  <si>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</si>
  <si>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</si>
  <si>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</si>
  <si>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</si>
  <si>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</si>
  <si>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</si>
  <si>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</si>
  <si>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</si>
  <si>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</si>
  <si>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</si>
  <si>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</si>
  <si>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</si>
  <si>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</si>
  <si>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</si>
  <si>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</si>
  <si>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</si>
  <si>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</si>
  <si>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</si>
  <si>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</si>
  <si>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</si>
  <si>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</si>
  <si>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</si>
  <si>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</si>
  <si>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</si>
  <si>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</si>
  <si>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</si>
  <si>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</si>
  <si>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</si>
  <si>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</si>
  <si>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</si>
  <si>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</si>
  <si>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</si>
  <si>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</si>
  <si>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</si>
  <si>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</si>
  <si>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</si>
  <si>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</si>
  <si>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</si>
  <si>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</si>
  <si>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</si>
  <si>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</si>
  <si>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</si>
  <si>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</si>
  <si>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</si>
  <si>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</si>
  <si>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</si>
  <si>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</si>
  <si>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</si>
  <si>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</si>
  <si>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</si>
  <si>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</si>
  <si>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</si>
  <si>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</si>
  <si>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</si>
  <si>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</si>
  <si>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</si>
  <si>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</si>
  <si>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</si>
  <si>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</si>
  <si>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</si>
  <si>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</si>
  <si>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</si>
  <si>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</si>
  <si>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</si>
  <si>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</si>
  <si>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</si>
  <si>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</si>
  <si>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</si>
  <si>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</si>
  <si>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</si>
  <si>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</si>
  <si>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</si>
  <si>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</si>
  <si>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</si>
  <si>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</si>
  <si>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</si>
  <si>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</si>
  <si>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</si>
  <si>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</si>
  <si>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</si>
  <si>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</si>
  <si>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</si>
  <si>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</si>
  <si>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</si>
  <si>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</si>
  <si>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</si>
  <si>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</si>
  <si>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</si>
  <si>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</si>
  <si>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</si>
  <si>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</si>
  <si>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</si>
  <si>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</si>
  <si>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</si>
  <si>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</si>
  <si>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</si>
  <si>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</si>
  <si>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</si>
  <si>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</si>
  <si>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</si>
  <si>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</si>
  <si>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</si>
  <si>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</si>
  <si>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</si>
  <si>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</si>
  <si>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</si>
  <si>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</si>
  <si>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</si>
  <si>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</si>
  <si>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</si>
  <si>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</si>
  <si>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</si>
  <si>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</si>
  <si>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</si>
  <si>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</si>
  <si>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</si>
  <si>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</si>
  <si>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</si>
  <si>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</si>
  <si>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</si>
  <si>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</si>
  <si>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</si>
  <si>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</si>
  <si>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</si>
  <si>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</si>
  <si>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</si>
  <si>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</si>
  <si>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</si>
  <si>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</si>
  <si>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</si>
  <si>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</si>
  <si>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</si>
  <si>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</si>
  <si>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</si>
  <si>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</si>
  <si>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</si>
  <si>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</si>
  <si>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</si>
  <si>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</si>
  <si>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</si>
  <si>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</si>
  <si>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</si>
  <si>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</si>
  <si>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</si>
  <si>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</si>
  <si>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</si>
  <si>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</si>
  <si>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</si>
  <si>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</si>
  <si>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</si>
  <si>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</si>
  <si>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</si>
  <si>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</si>
  <si>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</si>
  <si>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</si>
  <si>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</si>
  <si>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</si>
  <si>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</si>
  <si>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</si>
  <si>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</si>
  <si>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</si>
  <si>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</si>
  <si>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</si>
  <si>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</si>
  <si>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</si>
  <si>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</si>
  <si>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</si>
  <si>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</si>
  <si>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</si>
  <si>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</si>
  <si>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</si>
  <si>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</si>
  <si>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</si>
  <si>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</si>
  <si>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</si>
  <si>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</si>
  <si>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</si>
  <si>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</si>
  <si>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</si>
  <si>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</si>
  <si>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</si>
  <si>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</si>
  <si>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</si>
  <si>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</si>
  <si>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</si>
  <si>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</si>
  <si>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</si>
  <si>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</si>
  <si>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</si>
  <si>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</si>
  <si>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</si>
  <si>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</si>
  <si>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</si>
  <si>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</si>
  <si>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</si>
  <si>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</si>
  <si>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</si>
  <si>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</si>
  <si>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</si>
  <si>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</si>
  <si>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</si>
  <si>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</si>
  <si>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</si>
  <si>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</si>
  <si>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</si>
  <si>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</si>
  <si>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</si>
  <si>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</si>
  <si>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</si>
  <si>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</si>
  <si>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</si>
  <si>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</si>
  <si>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</si>
  <si>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</si>
  <si>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</si>
  <si>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</si>
  <si>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</si>
  <si>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</si>
  <si>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</si>
  <si>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</si>
  <si>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</si>
  <si>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</si>
  <si>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</si>
  <si>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</si>
  <si>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</si>
  <si>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</si>
  <si>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</si>
  <si>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</si>
  <si>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</si>
  <si>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</si>
  <si>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</si>
  <si>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</si>
  <si>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</si>
  <si>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</si>
  <si>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</si>
  <si>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</si>
  <si>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</si>
  <si>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</si>
  <si>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</si>
  <si>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</si>
  <si>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</si>
  <si>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</si>
  <si>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</si>
  <si>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</si>
  <si>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</si>
  <si>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</si>
  <si>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</si>
  <si>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</si>
  <si>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</si>
  <si>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</si>
  <si>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</si>
  <si>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</si>
  <si>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</si>
  <si>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</si>
  <si>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</si>
  <si>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</si>
  <si>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</si>
  <si>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</si>
  <si>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</si>
  <si>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</si>
  <si>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</si>
  <si>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</si>
  <si>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</si>
  <si>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</si>
  <si>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</si>
  <si>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</si>
  <si>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</si>
  <si>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</si>
  <si>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</si>
  <si>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</si>
  <si>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</si>
  <si>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ТОПЛОФИКАЦИЯ ГАБРОВО ЕАД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</si>
</sst>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630">
    <xf numFmtId="0" fontId="0" fillId="0" borderId="0" xfId="0"/>
    <xf numFmtId="0" fontId="10" fillId="0" borderId="0" xfId="9" applyFont="1" applyBorder="1" applyAlignment="1" applyProtection="1">
      <alignment horizontal="left" vertical="top"/>
      <protection locked="0"/>
    </xf>
    <xf numFmtId="0" fontId="12" fillId="0" borderId="0" xfId="12" applyFont="1"/>
    <xf numFmtId="0" fontId="11" fillId="0" borderId="0" xfId="12" applyFont="1" applyAlignment="1"/>
    <xf numFmtId="0" fontId="11" fillId="0" borderId="0" xfId="10" applyFont="1" applyAlignment="1">
      <alignment wrapText="1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Continuous" vertical="center" wrapText="1"/>
    </xf>
    <xf numFmtId="0" fontId="11" fillId="0" borderId="0" xfId="12" applyFont="1" applyBorder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vertical="center" wrapText="1"/>
    </xf>
    <xf numFmtId="49" fontId="12" fillId="0" borderId="1" xfId="12" applyNumberFormat="1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vertical="center" wrapText="1"/>
    </xf>
    <xf numFmtId="0" fontId="12" fillId="0" borderId="0" xfId="12" applyFont="1" applyBorder="1"/>
    <xf numFmtId="0" fontId="12" fillId="0" borderId="1" xfId="12" applyFont="1" applyBorder="1" applyAlignment="1">
      <alignment vertical="center" wrapText="1"/>
    </xf>
    <xf numFmtId="0" fontId="12" fillId="0" borderId="1" xfId="12" applyFont="1" applyBorder="1" applyAlignment="1">
      <alignment wrapText="1"/>
    </xf>
    <xf numFmtId="3" fontId="12" fillId="0" borderId="0" xfId="12" applyNumberFormat="1" applyFont="1" applyBorder="1" applyAlignment="1" applyProtection="1">
      <alignment vertical="center"/>
      <protection locked="0"/>
    </xf>
    <xf numFmtId="0" fontId="11" fillId="0" borderId="0" xfId="12" applyFont="1" applyBorder="1" applyProtection="1">
      <protection locked="0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" xfId="12" applyNumberFormat="1" applyFont="1" applyBorder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wrapText="1"/>
    </xf>
    <xf numFmtId="49" fontId="11" fillId="0" borderId="0" xfId="12" applyNumberFormat="1" applyFont="1" applyBorder="1" applyAlignment="1" applyProtection="1">
      <alignment horizontal="center" wrapText="1"/>
      <protection locked="0"/>
    </xf>
    <xf numFmtId="49" fontId="12" fillId="2" borderId="1" xfId="12" applyNumberFormat="1" applyFont="1" applyFill="1" applyBorder="1" applyAlignment="1">
      <alignment horizontal="center" vertical="center" wrapText="1"/>
    </xf>
    <xf numFmtId="49" fontId="11" fillId="0" borderId="3" xfId="12" applyNumberFormat="1" applyFont="1" applyBorder="1" applyAlignment="1">
      <alignment horizontal="center" vertical="center" wrapText="1"/>
    </xf>
    <xf numFmtId="0" fontId="12" fillId="0" borderId="0" xfId="8" applyFont="1"/>
    <xf numFmtId="0" fontId="12" fillId="0" borderId="0" xfId="7" applyFont="1" applyAlignment="1">
      <alignment horizontal="center"/>
    </xf>
    <xf numFmtId="49" fontId="5" fillId="0" borderId="0" xfId="6" applyNumberFormat="1" applyFont="1" applyAlignment="1">
      <alignment horizontal="center" vertical="center" wrapText="1"/>
    </xf>
    <xf numFmtId="0" fontId="5" fillId="0" borderId="0" xfId="6" applyNumberFormat="1" applyFont="1" applyAlignment="1">
      <alignment horizontal="center" vertical="center" wrapText="1"/>
    </xf>
    <xf numFmtId="0" fontId="5" fillId="0" borderId="0" xfId="7" applyFont="1" applyAlignment="1">
      <alignment vertical="justify"/>
    </xf>
    <xf numFmtId="0" fontId="5" fillId="0" borderId="0" xfId="7" applyFont="1" applyBorder="1" applyAlignment="1">
      <alignment vertical="justify"/>
    </xf>
    <xf numFmtId="49" fontId="5" fillId="0" borderId="0" xfId="7" applyNumberFormat="1" applyFont="1" applyBorder="1" applyAlignment="1">
      <alignment vertical="justify"/>
    </xf>
    <xf numFmtId="0" fontId="6" fillId="0" borderId="0" xfId="7" applyFont="1" applyBorder="1" applyAlignment="1">
      <alignment vertical="justify"/>
    </xf>
    <xf numFmtId="0" fontId="5" fillId="0" borderId="0" xfId="7" applyFont="1" applyBorder="1" applyAlignment="1">
      <alignment horizontal="right" vertical="justify"/>
    </xf>
    <xf numFmtId="0" fontId="5" fillId="0" borderId="1" xfId="6" applyFont="1" applyBorder="1" applyAlignment="1">
      <alignment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right" vertical="center" wrapText="1"/>
    </xf>
    <xf numFmtId="49" fontId="13" fillId="0" borderId="1" xfId="6" applyNumberFormat="1" applyFont="1" applyBorder="1" applyAlignment="1">
      <alignment horizontal="center" vertical="center" wrapText="1"/>
    </xf>
    <xf numFmtId="49" fontId="1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5" fillId="0" borderId="0" xfId="6" applyFont="1" applyBorder="1" applyAlignment="1">
      <alignment horizontal="left" vertical="center" wrapText="1"/>
    </xf>
    <xf numFmtId="49" fontId="5" fillId="0" borderId="0" xfId="6" applyNumberFormat="1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1" fontId="12" fillId="5" borderId="1" xfId="11" applyNumberFormat="1" applyFont="1" applyFill="1" applyBorder="1" applyAlignment="1" applyProtection="1">
      <alignment vertical="center"/>
      <protection locked="0"/>
    </xf>
    <xf numFmtId="3" fontId="12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Fill="1" applyBorder="1" applyAlignment="1" applyProtection="1">
      <alignment vertical="center"/>
    </xf>
    <xf numFmtId="1" fontId="11" fillId="3" borderId="1" xfId="11" applyNumberFormat="1" applyFont="1" applyFill="1" applyBorder="1" applyAlignment="1" applyProtection="1">
      <alignment vertical="center"/>
      <protection locked="0"/>
    </xf>
    <xf numFmtId="3" fontId="11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Border="1" applyProtection="1"/>
    <xf numFmtId="1" fontId="12" fillId="4" borderId="1" xfId="10" applyNumberFormat="1" applyFont="1" applyFill="1" applyBorder="1" applyAlignment="1" applyProtection="1">
      <alignment wrapText="1"/>
      <protection locked="0"/>
    </xf>
    <xf numFmtId="3" fontId="12" fillId="0" borderId="1" xfId="10" applyNumberFormat="1" applyFont="1" applyFill="1" applyBorder="1" applyAlignment="1" applyProtection="1">
      <alignment wrapText="1"/>
    </xf>
    <xf numFmtId="1" fontId="12" fillId="5" borderId="1" xfId="10" applyNumberFormat="1" applyFont="1" applyFill="1" applyBorder="1" applyAlignment="1" applyProtection="1">
      <alignment wrapText="1"/>
      <protection locked="0"/>
    </xf>
    <xf numFmtId="49" fontId="12" fillId="0" borderId="1" xfId="12" applyNumberFormat="1" applyFont="1" applyBorder="1" applyAlignment="1" applyProtection="1">
      <alignment horizontal="center" vertical="center" wrapText="1"/>
    </xf>
    <xf numFmtId="3" fontId="12" fillId="0" borderId="1" xfId="12" applyNumberFormat="1" applyFont="1" applyFill="1" applyBorder="1" applyAlignment="1" applyProtection="1">
      <alignment vertical="center"/>
    </xf>
    <xf numFmtId="3" fontId="12" fillId="0" borderId="1" xfId="12" applyNumberFormat="1" applyFont="1" applyBorder="1" applyAlignment="1" applyProtection="1">
      <alignment vertical="center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3" fontId="12" fillId="0" borderId="4" xfId="12" applyNumberFormat="1" applyFont="1" applyBorder="1" applyAlignment="1" applyProtection="1">
      <alignment vertical="center"/>
    </xf>
    <xf numFmtId="3" fontId="12" fillId="0" borderId="2" xfId="12" applyNumberFormat="1" applyFont="1" applyBorder="1" applyAlignment="1" applyProtection="1">
      <alignment vertical="center"/>
    </xf>
    <xf numFmtId="1" fontId="13" fillId="3" borderId="1" xfId="7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7" applyNumberFormat="1" applyFont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7" applyFont="1" applyBorder="1" applyAlignment="1" applyProtection="1">
      <alignment horizontal="center" vertical="center" wrapText="1"/>
    </xf>
    <xf numFmtId="0" fontId="12" fillId="0" borderId="4" xfId="7" applyFont="1" applyFill="1" applyBorder="1" applyAlignment="1" applyProtection="1">
      <alignment horizontal="center" vertical="center" wrapText="1"/>
    </xf>
    <xf numFmtId="1" fontId="12" fillId="2" borderId="5" xfId="7" applyNumberFormat="1" applyFont="1" applyFill="1" applyBorder="1" applyAlignment="1" applyProtection="1">
      <alignment horizontal="left" vertical="center" wrapText="1"/>
    </xf>
    <xf numFmtId="1" fontId="12" fillId="2" borderId="5" xfId="7" applyNumberFormat="1" applyFont="1" applyFill="1" applyBorder="1" applyAlignment="1" applyProtection="1">
      <alignment horizontal="center" vertical="center" wrapText="1"/>
    </xf>
    <xf numFmtId="0" fontId="12" fillId="0" borderId="2" xfId="7" applyFont="1" applyBorder="1" applyAlignment="1" applyProtection="1">
      <alignment horizontal="center" vertical="center" wrapText="1"/>
    </xf>
    <xf numFmtId="0" fontId="12" fillId="0" borderId="2" xfId="7" applyFont="1" applyFill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3" fillId="0" borderId="1" xfId="7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left" vertical="center" wrapText="1"/>
    </xf>
    <xf numFmtId="1" fontId="12" fillId="0" borderId="0" xfId="5" applyNumberFormat="1" applyFont="1" applyBorder="1" applyAlignment="1" applyProtection="1">
      <alignment horizontal="left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49" fontId="11" fillId="0" borderId="6" xfId="5" applyNumberFormat="1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center" vertical="center" wrapText="1"/>
    </xf>
    <xf numFmtId="49" fontId="12" fillId="0" borderId="2" xfId="5" applyNumberFormat="1" applyFont="1" applyBorder="1" applyAlignment="1" applyProtection="1">
      <alignment horizontal="center" vertical="center" wrapText="1"/>
    </xf>
    <xf numFmtId="0" fontId="12" fillId="0" borderId="2" xfId="5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vertical="center" wrapText="1"/>
    </xf>
    <xf numFmtId="49" fontId="12" fillId="0" borderId="1" xfId="5" applyNumberFormat="1" applyFont="1" applyFill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right" vertical="center" wrapText="1"/>
    </xf>
    <xf numFmtId="49" fontId="11" fillId="0" borderId="0" xfId="5" applyNumberFormat="1" applyFont="1" applyBorder="1" applyAlignment="1" applyProtection="1">
      <alignment horizontal="right" vertical="center" wrapText="1"/>
    </xf>
    <xf numFmtId="1" fontId="12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Alignment="1"/>
    <xf numFmtId="0" fontId="11" fillId="0" borderId="0" xfId="8" applyFont="1"/>
    <xf numFmtId="0" fontId="12" fillId="0" borderId="0" xfId="8" applyFont="1" applyBorder="1"/>
    <xf numFmtId="49" fontId="12" fillId="0" borderId="0" xfId="8" applyNumberFormat="1" applyFont="1"/>
    <xf numFmtId="0" fontId="12" fillId="0" borderId="1" xfId="4" applyFont="1" applyBorder="1" applyAlignment="1" applyProtection="1">
      <alignment horizontal="right" vertical="center" wrapText="1"/>
    </xf>
    <xf numFmtId="1" fontId="12" fillId="0" borderId="1" xfId="4" applyNumberFormat="1" applyFont="1" applyBorder="1" applyAlignment="1" applyProtection="1">
      <alignment horizontal="right" vertical="center" wrapText="1"/>
    </xf>
    <xf numFmtId="0" fontId="12" fillId="0" borderId="1" xfId="4" applyFont="1" applyFill="1" applyBorder="1" applyAlignment="1" applyProtection="1">
      <alignment horizontal="right" vertical="center" wrapText="1"/>
    </xf>
    <xf numFmtId="0" fontId="12" fillId="0" borderId="0" xfId="4" applyFont="1" applyBorder="1" applyProtection="1"/>
    <xf numFmtId="0" fontId="12" fillId="0" borderId="0" xfId="8" applyFont="1" applyProtection="1"/>
    <xf numFmtId="1" fontId="12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4" applyNumberFormat="1" applyFont="1" applyFill="1" applyBorder="1" applyAlignment="1" applyProtection="1">
      <alignment horizontal="right"/>
      <protection locked="0"/>
    </xf>
    <xf numFmtId="1" fontId="12" fillId="5" borderId="1" xfId="4" applyNumberFormat="1" applyFont="1" applyFill="1" applyBorder="1" applyAlignment="1" applyProtection="1">
      <alignment horizontal="right"/>
      <protection locked="0"/>
    </xf>
    <xf numFmtId="1" fontId="12" fillId="0" borderId="1" xfId="4" applyNumberFormat="1" applyFont="1" applyBorder="1" applyAlignment="1" applyProtection="1">
      <alignment horizontal="right"/>
    </xf>
    <xf numFmtId="1" fontId="12" fillId="0" borderId="0" xfId="4" applyNumberFormat="1" applyFont="1" applyBorder="1" applyAlignment="1" applyProtection="1">
      <alignment horizontal="left" vertical="center" wrapText="1"/>
    </xf>
    <xf numFmtId="1" fontId="12" fillId="0" borderId="0" xfId="4" applyNumberFormat="1" applyFont="1" applyBorder="1" applyProtection="1"/>
    <xf numFmtId="0" fontId="11" fillId="0" borderId="1" xfId="4" applyFont="1" applyBorder="1" applyAlignment="1" applyProtection="1">
      <alignment horizontal="center" vertical="center" wrapText="1"/>
    </xf>
    <xf numFmtId="0" fontId="11" fillId="0" borderId="0" xfId="8" applyFont="1" applyAlignment="1" applyProtection="1">
      <alignment horizontal="center"/>
    </xf>
    <xf numFmtId="0" fontId="11" fillId="0" borderId="1" xfId="4" applyFont="1" applyBorder="1" applyAlignment="1" applyProtection="1">
      <alignment horizontal="center"/>
    </xf>
    <xf numFmtId="1" fontId="12" fillId="0" borderId="1" xfId="4" applyNumberFormat="1" applyFont="1" applyBorder="1" applyAlignment="1" applyProtection="1">
      <alignment horizontal="center" vertical="center" wrapText="1"/>
    </xf>
    <xf numFmtId="1" fontId="12" fillId="0" borderId="1" xfId="4" applyNumberFormat="1" applyFont="1" applyFill="1" applyBorder="1" applyAlignment="1" applyProtection="1">
      <alignment horizontal="right" vertical="center" wrapText="1"/>
    </xf>
    <xf numFmtId="1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0" fontId="11" fillId="0" borderId="0" xfId="4" applyFont="1" applyBorder="1" applyProtection="1"/>
    <xf numFmtId="0" fontId="11" fillId="0" borderId="0" xfId="8" applyFont="1" applyProtection="1"/>
    <xf numFmtId="0" fontId="11" fillId="0" borderId="1" xfId="4" applyFont="1" applyBorder="1" applyProtection="1"/>
    <xf numFmtId="1" fontId="12" fillId="0" borderId="1" xfId="4" applyNumberFormat="1" applyFont="1" applyFill="1" applyBorder="1" applyAlignment="1" applyProtection="1">
      <alignment horizontal="right"/>
    </xf>
    <xf numFmtId="1" fontId="11" fillId="3" borderId="7" xfId="11" applyNumberFormat="1" applyFont="1" applyFill="1" applyBorder="1" applyAlignment="1" applyProtection="1">
      <alignment vertical="center"/>
      <protection locked="0"/>
    </xf>
    <xf numFmtId="0" fontId="11" fillId="0" borderId="1" xfId="11" applyFont="1" applyBorder="1" applyAlignment="1" applyProtection="1">
      <alignment vertical="center" wrapText="1"/>
    </xf>
    <xf numFmtId="0" fontId="11" fillId="0" borderId="1" xfId="11" applyFont="1" applyBorder="1" applyAlignment="1" applyProtection="1">
      <alignment horizontal="left" vertical="center" wrapText="1"/>
    </xf>
    <xf numFmtId="49" fontId="11" fillId="0" borderId="1" xfId="11" applyNumberFormat="1" applyFont="1" applyBorder="1" applyAlignment="1" applyProtection="1">
      <alignment horizontal="center" vertical="center" wrapText="1"/>
    </xf>
    <xf numFmtId="0" fontId="12" fillId="0" borderId="0" xfId="10" applyFont="1" applyBorder="1" applyAlignment="1" applyProtection="1">
      <alignment wrapText="1"/>
    </xf>
    <xf numFmtId="0" fontId="12" fillId="0" borderId="0" xfId="10" applyFont="1" applyAlignment="1" applyProtection="1">
      <alignment wrapText="1"/>
    </xf>
    <xf numFmtId="1" fontId="12" fillId="3" borderId="1" xfId="10" applyNumberFormat="1" applyFont="1" applyFill="1" applyBorder="1" applyAlignment="1" applyProtection="1">
      <alignment wrapText="1"/>
      <protection locked="0"/>
    </xf>
    <xf numFmtId="1" fontId="12" fillId="0" borderId="0" xfId="10" applyNumberFormat="1" applyFont="1" applyAlignment="1" applyProtection="1">
      <alignment wrapText="1"/>
    </xf>
    <xf numFmtId="0" fontId="12" fillId="0" borderId="0" xfId="12" applyFont="1" applyBorder="1" applyProtection="1"/>
    <xf numFmtId="0" fontId="11" fillId="0" borderId="0" xfId="12" applyFont="1" applyBorder="1" applyAlignment="1">
      <alignment horizontal="centerContinuous" vertical="center" wrapText="1"/>
    </xf>
    <xf numFmtId="0" fontId="11" fillId="0" borderId="0" xfId="12" applyFont="1" applyBorder="1" applyAlignment="1" applyProtection="1">
      <alignment horizontal="left" vertical="center" wrapText="1"/>
    </xf>
    <xf numFmtId="0" fontId="12" fillId="0" borderId="0" xfId="4" applyFont="1" applyAlignment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" fontId="12" fillId="0" borderId="0" xfId="7" applyNumberFormat="1" applyFont="1" applyBorder="1" applyAlignment="1">
      <alignment vertical="justify" wrapText="1"/>
    </xf>
    <xf numFmtId="0" fontId="11" fillId="0" borderId="3" xfId="5" applyFont="1" applyBorder="1" applyAlignment="1" applyProtection="1">
      <alignment horizontal="centerContinuous" vertical="center" wrapText="1"/>
    </xf>
    <xf numFmtId="0" fontId="11" fillId="0" borderId="5" xfId="5" applyFont="1" applyBorder="1" applyAlignment="1" applyProtection="1">
      <alignment horizontal="centerContinuous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64" fontId="11" fillId="0" borderId="1" xfId="13" applyFont="1" applyBorder="1" applyAlignment="1" applyProtection="1">
      <alignment horizontal="centerContinuous" vertical="center" wrapText="1"/>
    </xf>
    <xf numFmtId="49" fontId="5" fillId="0" borderId="0" xfId="6" applyNumberFormat="1" applyFont="1" applyAlignment="1">
      <alignment horizontal="centerContinuous" vertical="center" wrapText="1"/>
    </xf>
    <xf numFmtId="0" fontId="10" fillId="0" borderId="0" xfId="9" applyFont="1" applyAlignment="1">
      <alignment horizontal="left" vertical="top" wrapText="1"/>
    </xf>
    <xf numFmtId="0" fontId="10" fillId="0" borderId="0" xfId="9" applyFont="1" applyAlignment="1">
      <alignment vertical="top" wrapText="1"/>
    </xf>
    <xf numFmtId="0" fontId="10" fillId="0" borderId="0" xfId="9" applyFont="1" applyAlignment="1">
      <alignment vertical="top"/>
    </xf>
    <xf numFmtId="0" fontId="6" fillId="0" borderId="0" xfId="9" applyFont="1" applyAlignment="1">
      <alignment vertical="top"/>
    </xf>
    <xf numFmtId="0" fontId="8" fillId="0" borderId="0" xfId="9" applyFont="1" applyBorder="1" applyAlignment="1" applyProtection="1">
      <alignment vertical="top" wrapText="1"/>
      <protection locked="0"/>
    </xf>
    <xf numFmtId="1" fontId="10" fillId="3" borderId="3" xfId="9" applyNumberFormat="1" applyFont="1" applyFill="1" applyBorder="1" applyAlignment="1" applyProtection="1">
      <alignment vertical="top" wrapText="1"/>
      <protection locked="0"/>
    </xf>
    <xf numFmtId="1" fontId="10" fillId="3" borderId="8" xfId="9" applyNumberFormat="1" applyFont="1" applyFill="1" applyBorder="1" applyAlignment="1" applyProtection="1">
      <alignment vertical="top" wrapText="1"/>
      <protection locked="0"/>
    </xf>
    <xf numFmtId="1" fontId="10" fillId="5" borderId="8" xfId="9" applyNumberFormat="1" applyFont="1" applyFill="1" applyBorder="1" applyAlignment="1" applyProtection="1">
      <alignment vertical="top" wrapText="1"/>
      <protection locked="0"/>
    </xf>
    <xf numFmtId="1" fontId="10" fillId="0" borderId="8" xfId="9" applyNumberFormat="1" applyFont="1" applyBorder="1" applyAlignment="1" applyProtection="1">
      <alignment vertical="top" wrapText="1"/>
    </xf>
    <xf numFmtId="1" fontId="10" fillId="0" borderId="3" xfId="9" applyNumberFormat="1" applyFont="1" applyBorder="1" applyAlignment="1" applyProtection="1">
      <alignment vertical="top" wrapText="1"/>
    </xf>
    <xf numFmtId="1" fontId="10" fillId="0" borderId="8" xfId="9" applyNumberFormat="1" applyFont="1" applyFill="1" applyBorder="1" applyAlignment="1" applyProtection="1">
      <alignment vertical="top" wrapText="1"/>
    </xf>
    <xf numFmtId="1" fontId="6" fillId="0" borderId="0" xfId="9" applyNumberFormat="1" applyFont="1" applyAlignment="1">
      <alignment vertical="top"/>
    </xf>
    <xf numFmtId="1" fontId="10" fillId="4" borderId="8" xfId="9" applyNumberFormat="1" applyFont="1" applyFill="1" applyBorder="1" applyAlignment="1" applyProtection="1">
      <alignment vertical="top" wrapText="1"/>
      <protection locked="0"/>
    </xf>
    <xf numFmtId="1" fontId="10" fillId="0" borderId="9" xfId="9" applyNumberFormat="1" applyFont="1" applyBorder="1" applyAlignment="1" applyProtection="1">
      <alignment vertical="top" wrapText="1"/>
    </xf>
    <xf numFmtId="1" fontId="10" fillId="5" borderId="10" xfId="9" applyNumberFormat="1" applyFont="1" applyFill="1" applyBorder="1" applyAlignment="1" applyProtection="1">
      <alignment vertical="top" wrapText="1"/>
      <protection locked="0"/>
    </xf>
    <xf numFmtId="1" fontId="10" fillId="0" borderId="11" xfId="9" applyNumberFormat="1" applyFont="1" applyBorder="1" applyAlignment="1" applyProtection="1">
      <alignment vertical="top" wrapText="1"/>
    </xf>
    <xf numFmtId="1" fontId="8" fillId="0" borderId="8" xfId="9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9" applyNumberFormat="1" applyFont="1" applyBorder="1" applyAlignment="1" applyProtection="1">
      <alignment vertical="top" wrapText="1"/>
    </xf>
    <xf numFmtId="1" fontId="10" fillId="0" borderId="13" xfId="9" applyNumberFormat="1" applyFont="1" applyBorder="1" applyAlignment="1" applyProtection="1">
      <alignment vertical="top" wrapText="1"/>
    </xf>
    <xf numFmtId="0" fontId="8" fillId="0" borderId="0" xfId="9" applyFont="1" applyBorder="1" applyAlignment="1">
      <alignment vertical="top" wrapText="1"/>
    </xf>
    <xf numFmtId="49" fontId="8" fillId="0" borderId="0" xfId="9" applyNumberFormat="1" applyFont="1" applyBorder="1" applyAlignment="1">
      <alignment vertical="top" wrapText="1"/>
    </xf>
    <xf numFmtId="1" fontId="10" fillId="0" borderId="0" xfId="9" applyNumberFormat="1" applyFont="1" applyBorder="1" applyAlignment="1">
      <alignment vertical="top" wrapText="1"/>
    </xf>
    <xf numFmtId="0" fontId="6" fillId="0" borderId="0" xfId="9" applyFont="1" applyAlignment="1" applyProtection="1">
      <alignment vertical="top" wrapText="1"/>
      <protection locked="0"/>
    </xf>
    <xf numFmtId="0" fontId="10" fillId="0" borderId="0" xfId="9" applyFont="1" applyAlignment="1" applyProtection="1">
      <alignment horizontal="left" vertical="top" wrapText="1"/>
      <protection locked="0"/>
    </xf>
    <xf numFmtId="0" fontId="10" fillId="0" borderId="0" xfId="9" applyFont="1" applyAlignment="1" applyProtection="1">
      <alignment vertical="top" wrapText="1"/>
      <protection locked="0"/>
    </xf>
    <xf numFmtId="0" fontId="10" fillId="0" borderId="0" xfId="9" applyFont="1" applyAlignment="1" applyProtection="1">
      <alignment vertical="top"/>
      <protection locked="0"/>
    </xf>
    <xf numFmtId="0" fontId="6" fillId="0" borderId="0" xfId="9" applyFont="1" applyBorder="1" applyAlignment="1" applyProtection="1">
      <alignment vertical="top" wrapText="1"/>
      <protection locked="0"/>
    </xf>
    <xf numFmtId="0" fontId="6" fillId="0" borderId="0" xfId="9" applyFont="1" applyAlignment="1" applyProtection="1">
      <alignment horizontal="left"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1" fontId="6" fillId="0" borderId="0" xfId="9" applyNumberFormat="1" applyFont="1" applyAlignment="1" applyProtection="1">
      <alignment vertical="top" wrapText="1"/>
      <protection locked="0"/>
    </xf>
    <xf numFmtId="0" fontId="11" fillId="0" borderId="4" xfId="12" applyFont="1" applyBorder="1" applyAlignment="1">
      <alignment horizontal="centerContinuous" vertical="center" wrapText="1"/>
    </xf>
    <xf numFmtId="0" fontId="11" fillId="0" borderId="6" xfId="12" applyFont="1" applyBorder="1" applyAlignment="1">
      <alignment horizontal="centerContinuous" vertical="center" wrapText="1"/>
    </xf>
    <xf numFmtId="0" fontId="11" fillId="0" borderId="2" xfId="12" applyFont="1" applyBorder="1" applyAlignment="1">
      <alignment horizontal="centerContinuous" vertical="center" wrapText="1"/>
    </xf>
    <xf numFmtId="0" fontId="11" fillId="2" borderId="4" xfId="12" applyFont="1" applyFill="1" applyBorder="1" applyAlignment="1">
      <alignment horizontal="centerContinuous" vertical="center" wrapText="1"/>
    </xf>
    <xf numFmtId="0" fontId="11" fillId="2" borderId="2" xfId="12" applyFont="1" applyFill="1" applyBorder="1" applyAlignment="1">
      <alignment horizontal="centerContinuous" vertical="center" wrapText="1"/>
    </xf>
    <xf numFmtId="1" fontId="12" fillId="2" borderId="3" xfId="12" applyNumberFormat="1" applyFont="1" applyFill="1" applyBorder="1" applyAlignment="1" applyProtection="1">
      <alignment vertical="center"/>
      <protection locked="0"/>
    </xf>
    <xf numFmtId="1" fontId="12" fillId="2" borderId="5" xfId="12" applyNumberFormat="1" applyFont="1" applyFill="1" applyBorder="1" applyAlignment="1" applyProtection="1">
      <alignment vertical="center"/>
      <protection locked="0"/>
    </xf>
    <xf numFmtId="1" fontId="12" fillId="2" borderId="7" xfId="12" applyNumberFormat="1" applyFont="1" applyFill="1" applyBorder="1" applyAlignment="1" applyProtection="1">
      <alignment vertical="center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0" fontId="11" fillId="0" borderId="4" xfId="12" applyFont="1" applyBorder="1" applyAlignment="1">
      <alignment horizontal="left" vertical="center" wrapText="1"/>
    </xf>
    <xf numFmtId="1" fontId="13" fillId="3" borderId="1" xfId="7" applyNumberFormat="1" applyFont="1" applyFill="1" applyBorder="1" applyAlignment="1" applyProtection="1">
      <alignment vertical="center" wrapText="1"/>
      <protection locked="0"/>
    </xf>
    <xf numFmtId="1" fontId="12" fillId="0" borderId="1" xfId="7" applyNumberFormat="1" applyFont="1" applyBorder="1" applyAlignment="1" applyProtection="1">
      <alignment vertical="center" wrapText="1"/>
    </xf>
    <xf numFmtId="1" fontId="12" fillId="3" borderId="1" xfId="7" applyNumberFormat="1" applyFont="1" applyFill="1" applyBorder="1" applyAlignment="1" applyProtection="1">
      <alignment vertical="center" wrapText="1"/>
      <protection locked="0"/>
    </xf>
    <xf numFmtId="0" fontId="13" fillId="0" borderId="4" xfId="7" applyFont="1" applyBorder="1" applyAlignment="1" applyProtection="1">
      <alignment vertical="center" wrapText="1"/>
    </xf>
    <xf numFmtId="1" fontId="12" fillId="2" borderId="5" xfId="7" applyNumberFormat="1" applyFont="1" applyFill="1" applyBorder="1" applyAlignment="1" applyProtection="1">
      <alignment vertical="center" wrapText="1"/>
    </xf>
    <xf numFmtId="0" fontId="12" fillId="0" borderId="2" xfId="7" applyFont="1" applyBorder="1" applyAlignment="1" applyProtection="1">
      <alignment vertical="center" wrapText="1"/>
    </xf>
    <xf numFmtId="0" fontId="12" fillId="0" borderId="1" xfId="7" applyFont="1" applyBorder="1" applyAlignment="1" applyProtection="1">
      <alignment vertical="center" wrapText="1"/>
    </xf>
    <xf numFmtId="0" fontId="13" fillId="0" borderId="1" xfId="7" applyFont="1" applyBorder="1" applyAlignment="1" applyProtection="1">
      <alignment vertical="center" wrapText="1"/>
    </xf>
    <xf numFmtId="1" fontId="12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</xf>
    <xf numFmtId="1" fontId="12" fillId="0" borderId="3" xfId="12" applyNumberFormat="1" applyFont="1" applyFill="1" applyBorder="1" applyAlignment="1" applyProtection="1">
      <alignment vertical="center"/>
      <protection locked="0"/>
    </xf>
    <xf numFmtId="3" fontId="12" fillId="0" borderId="0" xfId="12" applyNumberFormat="1" applyFont="1" applyBorder="1" applyProtection="1"/>
    <xf numFmtId="0" fontId="11" fillId="0" borderId="3" xfId="12" applyFont="1" applyBorder="1" applyAlignment="1">
      <alignment horizontal="centerContinuous" vertical="center" wrapText="1"/>
    </xf>
    <xf numFmtId="0" fontId="11" fillId="0" borderId="7" xfId="12" applyFont="1" applyBorder="1" applyAlignment="1">
      <alignment horizontal="centerContinuous" vertical="center" wrapText="1"/>
    </xf>
    <xf numFmtId="0" fontId="11" fillId="0" borderId="9" xfId="12" applyFont="1" applyBorder="1" applyAlignment="1">
      <alignment horizontal="left" vertical="center" wrapText="1"/>
    </xf>
    <xf numFmtId="0" fontId="11" fillId="0" borderId="2" xfId="12" applyFont="1" applyBorder="1" applyAlignment="1">
      <alignment horizontal="center" vertical="center" wrapText="1"/>
    </xf>
    <xf numFmtId="0" fontId="11" fillId="0" borderId="2" xfId="12" applyFont="1" applyFill="1" applyBorder="1" applyAlignment="1">
      <alignment horizontal="center" vertical="center" wrapText="1"/>
    </xf>
    <xf numFmtId="0" fontId="11" fillId="0" borderId="14" xfId="12" applyFont="1" applyBorder="1" applyAlignment="1">
      <alignment horizontal="centerContinuous" vertical="center" wrapText="1"/>
    </xf>
    <xf numFmtId="0" fontId="11" fillId="2" borderId="6" xfId="12" applyFont="1" applyFill="1" applyBorder="1" applyAlignment="1">
      <alignment horizontal="center" vertical="center" wrapText="1"/>
    </xf>
    <xf numFmtId="0" fontId="11" fillId="0" borderId="9" xfId="12" applyFont="1" applyBorder="1" applyAlignment="1">
      <alignment horizontal="centerContinuous" vertical="center" wrapText="1"/>
    </xf>
    <xf numFmtId="0" fontId="11" fillId="0" borderId="10" xfId="12" applyFont="1" applyBorder="1" applyAlignment="1">
      <alignment horizontal="center" vertical="center" wrapText="1"/>
    </xf>
    <xf numFmtId="0" fontId="11" fillId="0" borderId="15" xfId="12" applyFont="1" applyBorder="1" applyAlignment="1">
      <alignment horizontal="centerContinuous" vertical="center" wrapText="1"/>
    </xf>
    <xf numFmtId="0" fontId="11" fillId="0" borderId="16" xfId="12" applyFont="1" applyBorder="1" applyAlignment="1">
      <alignment horizontal="centerContinuous" vertical="center" wrapText="1"/>
    </xf>
    <xf numFmtId="49" fontId="11" fillId="0" borderId="9" xfId="12" applyNumberFormat="1" applyFont="1" applyBorder="1" applyAlignment="1">
      <alignment horizontal="centerContinuous" vertical="center" wrapText="1"/>
    </xf>
    <xf numFmtId="49" fontId="11" fillId="0" borderId="10" xfId="12" applyNumberFormat="1" applyFont="1" applyBorder="1" applyAlignment="1">
      <alignment horizontal="centerContinuous" vertical="center" wrapText="1"/>
    </xf>
    <xf numFmtId="0" fontId="8" fillId="0" borderId="0" xfId="9" applyFont="1" applyBorder="1" applyAlignment="1" applyProtection="1">
      <alignment horizontal="left" vertical="top" wrapText="1"/>
      <protection locked="0"/>
    </xf>
    <xf numFmtId="0" fontId="8" fillId="0" borderId="0" xfId="9" applyFont="1" applyBorder="1" applyAlignment="1" applyProtection="1">
      <alignment horizontal="centerContinuous" vertical="top" wrapText="1"/>
      <protection locked="0"/>
    </xf>
    <xf numFmtId="0" fontId="8" fillId="0" borderId="0" xfId="9" applyFont="1" applyAlignment="1" applyProtection="1">
      <alignment horizontal="left" vertical="top" wrapText="1"/>
      <protection locked="0"/>
    </xf>
    <xf numFmtId="0" fontId="10" fillId="0" borderId="0" xfId="9" applyFont="1" applyBorder="1" applyAlignment="1" applyProtection="1">
      <alignment horizontal="centerContinuous" vertical="top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10" fillId="0" borderId="0" xfId="9" applyFont="1" applyAlignment="1" applyProtection="1">
      <alignment horizontal="left" vertical="top"/>
      <protection locked="0"/>
    </xf>
    <xf numFmtId="0" fontId="8" fillId="0" borderId="0" xfId="9" applyFont="1" applyBorder="1" applyAlignment="1" applyProtection="1">
      <alignment horizontal="center" vertical="top"/>
      <protection locked="0"/>
    </xf>
    <xf numFmtId="0" fontId="8" fillId="0" borderId="0" xfId="10" applyFont="1" applyAlignment="1" applyProtection="1">
      <alignment wrapText="1"/>
      <protection locked="0"/>
    </xf>
    <xf numFmtId="0" fontId="8" fillId="0" borderId="17" xfId="9" applyFont="1" applyBorder="1" applyAlignment="1" applyProtection="1">
      <alignment horizontal="center" vertical="center"/>
    </xf>
    <xf numFmtId="0" fontId="8" fillId="0" borderId="18" xfId="9" applyFont="1" applyBorder="1" applyAlignment="1" applyProtection="1">
      <alignment horizontal="center" vertical="top" wrapText="1"/>
    </xf>
    <xf numFmtId="14" fontId="8" fillId="0" borderId="18" xfId="9" applyNumberFormat="1" applyFont="1" applyBorder="1" applyAlignment="1" applyProtection="1">
      <alignment horizontal="center" vertical="top" wrapText="1"/>
    </xf>
    <xf numFmtId="49" fontId="8" fillId="0" borderId="18" xfId="9" applyNumberFormat="1" applyFont="1" applyBorder="1" applyAlignment="1" applyProtection="1">
      <alignment horizontal="center" vertical="center" wrapText="1"/>
    </xf>
    <xf numFmtId="14" fontId="8" fillId="0" borderId="19" xfId="9" applyNumberFormat="1" applyFont="1" applyBorder="1" applyAlignment="1" applyProtection="1">
      <alignment horizontal="center" vertical="top" wrapText="1"/>
    </xf>
    <xf numFmtId="0" fontId="8" fillId="0" borderId="20" xfId="9" applyFont="1" applyBorder="1" applyAlignment="1" applyProtection="1">
      <alignment horizontal="center" vertical="center" wrapText="1"/>
    </xf>
    <xf numFmtId="0" fontId="8" fillId="0" borderId="1" xfId="9" applyFont="1" applyBorder="1" applyAlignment="1" applyProtection="1">
      <alignment horizontal="center" vertical="top" wrapText="1"/>
    </xf>
    <xf numFmtId="49" fontId="8" fillId="0" borderId="1" xfId="9" applyNumberFormat="1" applyFont="1" applyBorder="1" applyAlignment="1" applyProtection="1">
      <alignment horizontal="center" vertical="center" wrapText="1"/>
    </xf>
    <xf numFmtId="0" fontId="8" fillId="0" borderId="8" xfId="9" applyFont="1" applyBorder="1" applyAlignment="1" applyProtection="1">
      <alignment horizontal="center" vertical="top" wrapText="1"/>
    </xf>
    <xf numFmtId="49" fontId="8" fillId="0" borderId="1" xfId="9" applyNumberFormat="1" applyFont="1" applyBorder="1" applyAlignment="1" applyProtection="1">
      <alignment horizontal="right" vertical="top" wrapText="1"/>
    </xf>
    <xf numFmtId="0" fontId="10" fillId="0" borderId="1" xfId="9" applyFont="1" applyBorder="1" applyAlignment="1" applyProtection="1">
      <alignment vertical="top" wrapText="1"/>
    </xf>
    <xf numFmtId="0" fontId="10" fillId="0" borderId="3" xfId="9" applyFont="1" applyBorder="1" applyAlignment="1" applyProtection="1">
      <alignment vertical="top" wrapText="1"/>
    </xf>
    <xf numFmtId="49" fontId="8" fillId="2" borderId="9" xfId="9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9" applyFont="1" applyFill="1" applyBorder="1" applyAlignment="1" applyProtection="1">
      <alignment vertical="top" wrapText="1"/>
    </xf>
    <xf numFmtId="0" fontId="10" fillId="0" borderId="1" xfId="9" applyFont="1" applyBorder="1" applyAlignment="1" applyProtection="1">
      <alignment horizontal="right" vertical="top" wrapText="1"/>
    </xf>
    <xf numFmtId="0" fontId="19" fillId="6" borderId="1" xfId="9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9" applyNumberFormat="1" applyFont="1" applyBorder="1" applyAlignment="1" applyProtection="1">
      <alignment horizontal="right" vertical="top" wrapText="1"/>
    </xf>
    <xf numFmtId="1" fontId="6" fillId="0" borderId="1" xfId="9" applyNumberFormat="1" applyFont="1" applyBorder="1" applyAlignment="1" applyProtection="1">
      <alignment horizontal="right" vertical="top" wrapText="1"/>
    </xf>
    <xf numFmtId="0" fontId="19" fillId="6" borderId="1" xfId="9" applyFont="1" applyFill="1" applyBorder="1" applyAlignment="1" applyProtection="1">
      <alignment vertical="top"/>
    </xf>
    <xf numFmtId="49" fontId="6" fillId="0" borderId="1" xfId="9" applyNumberFormat="1" applyFont="1" applyFill="1" applyBorder="1" applyAlignment="1" applyProtection="1">
      <alignment horizontal="right" vertical="top" wrapText="1"/>
    </xf>
    <xf numFmtId="1" fontId="7" fillId="0" borderId="1" xfId="9" applyNumberFormat="1" applyFont="1" applyBorder="1" applyAlignment="1" applyProtection="1">
      <alignment horizontal="right" vertical="top" wrapText="1"/>
    </xf>
    <xf numFmtId="1" fontId="9" fillId="0" borderId="3" xfId="9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9" applyNumberFormat="1" applyFont="1" applyBorder="1" applyAlignment="1" applyProtection="1">
      <alignment horizontal="right" vertical="top" wrapText="1"/>
    </xf>
    <xf numFmtId="49" fontId="7" fillId="0" borderId="1" xfId="9" applyNumberFormat="1" applyFont="1" applyFill="1" applyBorder="1" applyAlignment="1" applyProtection="1">
      <alignment horizontal="right" vertical="top" wrapText="1"/>
    </xf>
    <xf numFmtId="1" fontId="19" fillId="6" borderId="1" xfId="9" applyNumberFormat="1" applyFont="1" applyFill="1" applyBorder="1" applyAlignment="1" applyProtection="1">
      <alignment vertical="top" wrapText="1"/>
    </xf>
    <xf numFmtId="1" fontId="10" fillId="0" borderId="1" xfId="9" applyNumberFormat="1" applyFont="1" applyBorder="1" applyAlignment="1" applyProtection="1">
      <alignment vertical="top" wrapText="1"/>
    </xf>
    <xf numFmtId="1" fontId="19" fillId="6" borderId="1" xfId="9" applyNumberFormat="1" applyFont="1" applyFill="1" applyBorder="1" applyAlignment="1" applyProtection="1">
      <alignment vertical="top"/>
    </xf>
    <xf numFmtId="1" fontId="5" fillId="0" borderId="9" xfId="9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9" applyNumberFormat="1" applyFont="1" applyBorder="1" applyAlignment="1" applyProtection="1">
      <alignment horizontal="right" vertical="top" wrapText="1"/>
    </xf>
    <xf numFmtId="1" fontId="8" fillId="0" borderId="9" xfId="9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9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9" applyNumberFormat="1" applyFont="1" applyFill="1" applyBorder="1" applyAlignment="1" applyProtection="1">
      <alignment vertical="top"/>
    </xf>
    <xf numFmtId="0" fontId="19" fillId="6" borderId="20" xfId="9" applyNumberFormat="1" applyFont="1" applyFill="1" applyBorder="1" applyAlignment="1" applyProtection="1">
      <alignment vertical="top" wrapText="1"/>
    </xf>
    <xf numFmtId="49" fontId="5" fillId="0" borderId="1" xfId="9" applyNumberFormat="1" applyFont="1" applyFill="1" applyBorder="1" applyAlignment="1" applyProtection="1">
      <alignment horizontal="right" vertical="top" wrapText="1"/>
    </xf>
    <xf numFmtId="1" fontId="8" fillId="0" borderId="1" xfId="9" applyNumberFormat="1" applyFont="1" applyBorder="1" applyAlignment="1" applyProtection="1">
      <alignment horizontal="right" vertical="top" wrapText="1"/>
    </xf>
    <xf numFmtId="1" fontId="10" fillId="0" borderId="1" xfId="9" applyNumberFormat="1" applyFont="1" applyBorder="1" applyAlignment="1" applyProtection="1">
      <alignment horizontal="right" vertical="top" wrapText="1"/>
    </xf>
    <xf numFmtId="1" fontId="7" fillId="0" borderId="4" xfId="9" applyNumberFormat="1" applyFont="1" applyBorder="1" applyAlignment="1" applyProtection="1">
      <alignment horizontal="right" vertical="top" wrapText="1"/>
    </xf>
    <xf numFmtId="1" fontId="6" fillId="0" borderId="9" xfId="9" applyNumberFormat="1" applyFont="1" applyBorder="1" applyAlignment="1" applyProtection="1">
      <alignment horizontal="right" vertical="top" wrapText="1"/>
    </xf>
    <xf numFmtId="1" fontId="10" fillId="0" borderId="21" xfId="9" applyNumberFormat="1" applyFont="1" applyBorder="1" applyAlignment="1" applyProtection="1">
      <alignment vertical="top" wrapText="1"/>
    </xf>
    <xf numFmtId="1" fontId="10" fillId="0" borderId="22" xfId="9" applyNumberFormat="1" applyFont="1" applyBorder="1" applyAlignment="1" applyProtection="1">
      <alignment vertical="top" wrapText="1"/>
    </xf>
    <xf numFmtId="1" fontId="6" fillId="0" borderId="14" xfId="9" applyNumberFormat="1" applyFont="1" applyBorder="1" applyAlignment="1" applyProtection="1">
      <alignment horizontal="right" vertical="top" wrapText="1"/>
    </xf>
    <xf numFmtId="1" fontId="10" fillId="0" borderId="23" xfId="9" applyNumberFormat="1" applyFont="1" applyBorder="1" applyAlignment="1" applyProtection="1">
      <alignment vertical="top" wrapText="1"/>
    </xf>
    <xf numFmtId="1" fontId="10" fillId="0" borderId="24" xfId="9" applyNumberFormat="1" applyFont="1" applyBorder="1" applyAlignment="1" applyProtection="1">
      <alignment vertical="top" wrapText="1"/>
    </xf>
    <xf numFmtId="1" fontId="7" fillId="0" borderId="2" xfId="9" applyNumberFormat="1" applyFont="1" applyBorder="1" applyAlignment="1" applyProtection="1">
      <alignment horizontal="right" vertical="top" wrapText="1"/>
    </xf>
    <xf numFmtId="1" fontId="7" fillId="2" borderId="1" xfId="9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9" applyNumberFormat="1" applyFont="1" applyBorder="1" applyAlignment="1" applyProtection="1">
      <alignment horizontal="right" vertical="top" wrapText="1"/>
    </xf>
    <xf numFmtId="49" fontId="5" fillId="0" borderId="27" xfId="9" applyNumberFormat="1" applyFont="1" applyBorder="1" applyAlignment="1" applyProtection="1">
      <alignment horizontal="right" vertical="top" wrapText="1"/>
    </xf>
    <xf numFmtId="1" fontId="5" fillId="0" borderId="27" xfId="9" applyNumberFormat="1" applyFont="1" applyBorder="1" applyAlignment="1" applyProtection="1">
      <alignment horizontal="right" vertical="top" wrapText="1"/>
    </xf>
    <xf numFmtId="0" fontId="6" fillId="0" borderId="0" xfId="9" applyFont="1" applyAlignment="1" applyProtection="1">
      <alignment vertical="top"/>
    </xf>
    <xf numFmtId="1" fontId="6" fillId="0" borderId="0" xfId="9" applyNumberFormat="1" applyFont="1" applyAlignment="1" applyProtection="1">
      <alignment vertical="top"/>
    </xf>
    <xf numFmtId="0" fontId="11" fillId="0" borderId="1" xfId="11" applyFont="1" applyBorder="1" applyAlignment="1" applyProtection="1">
      <alignment horizontal="center" vertical="center" wrapText="1"/>
    </xf>
    <xf numFmtId="0" fontId="11" fillId="0" borderId="7" xfId="11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vertical="center" wrapText="1"/>
    </xf>
    <xf numFmtId="0" fontId="12" fillId="0" borderId="1" xfId="11" applyFont="1" applyFill="1" applyBorder="1" applyProtection="1"/>
    <xf numFmtId="0" fontId="12" fillId="0" borderId="1" xfId="11" applyFont="1" applyBorder="1" applyAlignment="1" applyProtection="1">
      <alignment vertical="center" wrapText="1"/>
    </xf>
    <xf numFmtId="3" fontId="12" fillId="0" borderId="1" xfId="11" applyNumberFormat="1" applyFont="1" applyBorder="1" applyAlignment="1" applyProtection="1">
      <alignment horizontal="center" vertical="center"/>
    </xf>
    <xf numFmtId="0" fontId="12" fillId="0" borderId="1" xfId="11" applyFont="1" applyFill="1" applyBorder="1" applyAlignment="1" applyProtection="1">
      <alignment vertical="center" wrapText="1"/>
    </xf>
    <xf numFmtId="0" fontId="13" fillId="0" borderId="1" xfId="11" applyFont="1" applyBorder="1" applyAlignment="1" applyProtection="1">
      <alignment horizontal="right" vertical="center" wrapText="1"/>
    </xf>
    <xf numFmtId="0" fontId="12" fillId="0" borderId="1" xfId="11" applyFont="1" applyBorder="1" applyAlignment="1" applyProtection="1">
      <alignment horizontal="left" vertical="center" wrapText="1"/>
    </xf>
    <xf numFmtId="3" fontId="13" fillId="0" borderId="1" xfId="11" applyNumberFormat="1" applyFont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wrapText="1"/>
    </xf>
    <xf numFmtId="0" fontId="12" fillId="0" borderId="7" xfId="11" applyFont="1" applyBorder="1" applyAlignment="1" applyProtection="1">
      <alignment horizontal="center" vertical="center" wrapText="1"/>
    </xf>
    <xf numFmtId="0" fontId="13" fillId="0" borderId="7" xfId="11" applyFont="1" applyBorder="1" applyAlignment="1" applyProtection="1">
      <alignment horizontal="center" vertical="center" wrapText="1"/>
    </xf>
    <xf numFmtId="0" fontId="13" fillId="0" borderId="7" xfId="11" applyFont="1" applyBorder="1" applyAlignment="1" applyProtection="1">
      <alignment horizontal="center" wrapText="1"/>
    </xf>
    <xf numFmtId="0" fontId="14" fillId="0" borderId="1" xfId="11" applyFont="1" applyBorder="1" applyAlignment="1" applyProtection="1">
      <alignment vertical="center" wrapText="1"/>
    </xf>
    <xf numFmtId="0" fontId="12" fillId="0" borderId="20" xfId="11" applyFont="1" applyBorder="1" applyAlignment="1" applyProtection="1">
      <alignment vertical="center" wrapText="1"/>
    </xf>
    <xf numFmtId="49" fontId="12" fillId="0" borderId="7" xfId="11" applyNumberFormat="1" applyFont="1" applyBorder="1" applyAlignment="1" applyProtection="1">
      <alignment horizontal="center" vertical="center" wrapText="1"/>
    </xf>
    <xf numFmtId="0" fontId="12" fillId="0" borderId="5" xfId="11" applyFont="1" applyBorder="1" applyAlignment="1" applyProtection="1">
      <alignment vertical="center" wrapText="1"/>
    </xf>
    <xf numFmtId="0" fontId="11" fillId="0" borderId="3" xfId="11" applyFont="1" applyBorder="1" applyAlignment="1" applyProtection="1">
      <alignment vertical="center" wrapText="1"/>
    </xf>
    <xf numFmtId="0" fontId="15" fillId="0" borderId="1" xfId="11" applyFont="1" applyBorder="1" applyAlignment="1" applyProtection="1">
      <alignment vertical="center" wrapText="1"/>
    </xf>
    <xf numFmtId="0" fontId="12" fillId="0" borderId="0" xfId="11" applyFont="1" applyBorder="1" applyAlignment="1" applyProtection="1">
      <alignment wrapText="1"/>
    </xf>
    <xf numFmtId="1" fontId="12" fillId="0" borderId="1" xfId="11" applyNumberFormat="1" applyFont="1" applyBorder="1" applyAlignment="1" applyProtection="1">
      <alignment vertical="center"/>
    </xf>
    <xf numFmtId="1" fontId="10" fillId="7" borderId="8" xfId="9" applyNumberFormat="1" applyFont="1" applyFill="1" applyBorder="1" applyAlignment="1" applyProtection="1">
      <alignment vertical="top" wrapText="1"/>
      <protection locked="0"/>
    </xf>
    <xf numFmtId="1" fontId="10" fillId="7" borderId="3" xfId="9" applyNumberFormat="1" applyFont="1" applyFill="1" applyBorder="1" applyAlignment="1" applyProtection="1">
      <alignment vertical="top" wrapText="1"/>
      <protection locked="0"/>
    </xf>
    <xf numFmtId="0" fontId="12" fillId="0" borderId="0" xfId="10" applyFont="1" applyAlignment="1" applyProtection="1">
      <alignment wrapText="1"/>
      <protection locked="0"/>
    </xf>
    <xf numFmtId="0" fontId="12" fillId="0" borderId="0" xfId="10" applyFont="1" applyFill="1" applyAlignment="1" applyProtection="1">
      <alignment wrapText="1"/>
      <protection locked="0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1" fillId="0" borderId="0" xfId="10" applyFont="1" applyFill="1" applyBorder="1" applyAlignment="1" applyProtection="1">
      <alignment horizontal="centerContinuous" vertical="center" wrapText="1"/>
      <protection locked="0"/>
    </xf>
    <xf numFmtId="1" fontId="12" fillId="0" borderId="0" xfId="10" applyNumberFormat="1" applyFont="1" applyBorder="1" applyAlignment="1" applyProtection="1">
      <alignment wrapText="1"/>
    </xf>
    <xf numFmtId="0" fontId="12" fillId="0" borderId="0" xfId="10" applyFont="1" applyAlignment="1" applyProtection="1">
      <alignment horizontal="centerContinuous" wrapText="1"/>
    </xf>
    <xf numFmtId="0" fontId="12" fillId="0" borderId="0" xfId="10" applyFont="1" applyAlignment="1" applyProtection="1">
      <alignment horizontal="center" wrapText="1"/>
    </xf>
    <xf numFmtId="0" fontId="11" fillId="0" borderId="0" xfId="10" applyFont="1" applyAlignment="1" applyProtection="1">
      <alignment wrapText="1"/>
    </xf>
    <xf numFmtId="0" fontId="11" fillId="0" borderId="1" xfId="10" applyFont="1" applyBorder="1" applyAlignment="1" applyProtection="1">
      <alignment horizontal="center" vertical="center" wrapText="1"/>
    </xf>
    <xf numFmtId="14" fontId="11" fillId="0" borderId="1" xfId="10" applyNumberFormat="1" applyFont="1" applyFill="1" applyBorder="1" applyAlignment="1" applyProtection="1">
      <alignment horizontal="center" vertical="center" wrapText="1"/>
    </xf>
    <xf numFmtId="0" fontId="12" fillId="0" borderId="0" xfId="10" applyFont="1" applyBorder="1" applyAlignment="1" applyProtection="1">
      <alignment horizont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  <xf numFmtId="0" fontId="13" fillId="0" borderId="1" xfId="10" applyFont="1" applyBorder="1" applyAlignment="1" applyProtection="1">
      <alignment wrapText="1"/>
    </xf>
    <xf numFmtId="49" fontId="13" fillId="0" borderId="1" xfId="10" applyNumberFormat="1" applyFont="1" applyBorder="1" applyAlignment="1" applyProtection="1">
      <alignment wrapText="1"/>
    </xf>
    <xf numFmtId="0" fontId="12" fillId="0" borderId="1" xfId="10" applyFont="1" applyBorder="1" applyAlignment="1" applyProtection="1">
      <alignment wrapText="1"/>
    </xf>
    <xf numFmtId="49" fontId="12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wrapText="1"/>
    </xf>
    <xf numFmtId="49" fontId="12" fillId="0" borderId="1" xfId="10" applyNumberFormat="1" applyFont="1" applyFill="1" applyBorder="1" applyAlignment="1" applyProtection="1">
      <alignment horizontal="center" wrapText="1"/>
    </xf>
    <xf numFmtId="0" fontId="11" fillId="0" borderId="1" xfId="10" applyFont="1" applyBorder="1" applyAlignment="1" applyProtection="1">
      <alignment horizontal="right" wrapText="1"/>
    </xf>
    <xf numFmtId="49" fontId="11" fillId="0" borderId="1" xfId="10" applyNumberFormat="1" applyFont="1" applyBorder="1" applyAlignment="1" applyProtection="1">
      <alignment horizontal="center" wrapText="1"/>
    </xf>
    <xf numFmtId="49" fontId="13" fillId="0" borderId="1" xfId="10" applyNumberFormat="1" applyFont="1" applyBorder="1" applyAlignment="1" applyProtection="1">
      <alignment horizontal="center" wrapText="1"/>
    </xf>
    <xf numFmtId="1" fontId="12" fillId="0" borderId="1" xfId="10" applyNumberFormat="1" applyFont="1" applyFill="1" applyBorder="1" applyAlignment="1" applyProtection="1">
      <alignment wrapText="1"/>
    </xf>
    <xf numFmtId="0" fontId="11" fillId="0" borderId="1" xfId="10" applyFont="1" applyBorder="1" applyAlignment="1" applyProtection="1">
      <alignment wrapText="1"/>
    </xf>
    <xf numFmtId="49" fontId="12" fillId="0" borderId="0" xfId="10" applyNumberFormat="1" applyFont="1" applyBorder="1" applyAlignment="1" applyProtection="1">
      <alignment wrapText="1"/>
    </xf>
    <xf numFmtId="1" fontId="12" fillId="0" borderId="0" xfId="10" applyNumberFormat="1" applyFont="1" applyFill="1" applyBorder="1" applyAlignment="1" applyProtection="1">
      <alignment wrapText="1"/>
    </xf>
    <xf numFmtId="0" fontId="11" fillId="0" borderId="0" xfId="10" applyFont="1" applyAlignment="1" applyProtection="1">
      <alignment horizontal="center"/>
    </xf>
    <xf numFmtId="1" fontId="12" fillId="0" borderId="1" xfId="12" applyNumberFormat="1" applyFont="1" applyFill="1" applyBorder="1" applyAlignment="1" applyProtection="1">
      <alignment vertical="center"/>
    </xf>
    <xf numFmtId="1" fontId="12" fillId="0" borderId="3" xfId="12" applyNumberFormat="1" applyFont="1" applyFill="1" applyBorder="1" applyAlignment="1" applyProtection="1">
      <alignment vertical="center"/>
    </xf>
    <xf numFmtId="0" fontId="11" fillId="0" borderId="0" xfId="12" applyFont="1" applyBorder="1" applyAlignment="1" applyProtection="1">
      <alignment vertical="center" wrapText="1"/>
      <protection locked="0"/>
    </xf>
    <xf numFmtId="49" fontId="11" fillId="0" borderId="0" xfId="12" applyNumberFormat="1" applyFont="1" applyBorder="1" applyAlignment="1" applyProtection="1">
      <alignment horizontal="center" vertical="center" wrapText="1"/>
      <protection locked="0"/>
    </xf>
    <xf numFmtId="0" fontId="12" fillId="0" borderId="0" xfId="12" applyFont="1" applyBorder="1" applyProtection="1">
      <protection locked="0"/>
    </xf>
    <xf numFmtId="0" fontId="12" fillId="0" borderId="0" xfId="8" applyFont="1" applyProtection="1">
      <protection locked="0"/>
    </xf>
    <xf numFmtId="0" fontId="11" fillId="0" borderId="0" xfId="7" applyFont="1" applyAlignment="1" applyProtection="1">
      <alignment horizontal="centerContinuous"/>
      <protection locked="0"/>
    </xf>
    <xf numFmtId="0" fontId="12" fillId="0" borderId="0" xfId="7" applyFont="1" applyProtection="1"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0" fontId="12" fillId="0" borderId="0" xfId="7" applyFont="1" applyAlignment="1" applyProtection="1">
      <alignment vertical="center" wrapText="1"/>
      <protection locked="0"/>
    </xf>
    <xf numFmtId="0" fontId="11" fillId="0" borderId="0" xfId="7" applyFont="1" applyProtection="1">
      <protection locked="0"/>
    </xf>
    <xf numFmtId="0" fontId="12" fillId="0" borderId="0" xfId="7" applyFont="1" applyAlignment="1" applyProtection="1">
      <protection locked="0"/>
    </xf>
    <xf numFmtId="0" fontId="11" fillId="0" borderId="0" xfId="7" applyFont="1" applyBorder="1" applyAlignment="1" applyProtection="1">
      <alignment horizontal="centerContinuous"/>
      <protection locked="0"/>
    </xf>
    <xf numFmtId="0" fontId="11" fillId="0" borderId="1" xfId="7" applyFont="1" applyBorder="1" applyAlignment="1" applyProtection="1">
      <alignment horizontal="centerContinuous" vertical="center" wrapText="1"/>
    </xf>
    <xf numFmtId="0" fontId="11" fillId="0" borderId="1" xfId="7" applyFont="1" applyBorder="1" applyAlignment="1" applyProtection="1">
      <alignment horizontal="center" vertical="center" wrapText="1"/>
    </xf>
    <xf numFmtId="49" fontId="11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Continuous"/>
    </xf>
    <xf numFmtId="0" fontId="11" fillId="0" borderId="1" xfId="7" applyFont="1" applyBorder="1" applyAlignment="1" applyProtection="1">
      <alignment horizontal="center"/>
    </xf>
    <xf numFmtId="0" fontId="11" fillId="0" borderId="1" xfId="7" applyFont="1" applyBorder="1" applyAlignment="1" applyProtection="1">
      <alignment wrapText="1"/>
    </xf>
    <xf numFmtId="0" fontId="11" fillId="0" borderId="1" xfId="7" applyFont="1" applyBorder="1" applyAlignment="1" applyProtection="1">
      <alignment vertical="justify" wrapText="1"/>
    </xf>
    <xf numFmtId="49" fontId="11" fillId="2" borderId="1" xfId="7" applyNumberFormat="1" applyFont="1" applyFill="1" applyBorder="1" applyAlignment="1" applyProtection="1">
      <alignment vertical="justify" wrapText="1"/>
    </xf>
    <xf numFmtId="0" fontId="12" fillId="2" borderId="1" xfId="7" applyFont="1" applyFill="1" applyBorder="1" applyAlignment="1" applyProtection="1">
      <alignment horizontal="left" vertical="center" wrapText="1"/>
    </xf>
    <xf numFmtId="0" fontId="12" fillId="0" borderId="1" xfId="7" applyFont="1" applyBorder="1" applyProtection="1"/>
    <xf numFmtId="49" fontId="12" fillId="0" borderId="1" xfId="7" applyNumberFormat="1" applyFont="1" applyBorder="1" applyAlignment="1" applyProtection="1">
      <alignment horizontal="center" vertical="center" wrapText="1"/>
    </xf>
    <xf numFmtId="0" fontId="13" fillId="0" borderId="1" xfId="7" applyFont="1" applyBorder="1" applyAlignment="1" applyProtection="1">
      <alignment horizontal="right"/>
    </xf>
    <xf numFmtId="49" fontId="13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Protection="1"/>
    <xf numFmtId="0" fontId="11" fillId="0" borderId="1" xfId="7" applyFont="1" applyBorder="1" applyAlignment="1" applyProtection="1">
      <alignment horizontal="left"/>
    </xf>
    <xf numFmtId="0" fontId="11" fillId="0" borderId="1" xfId="7" applyFont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left" vertical="center" wrapText="1"/>
    </xf>
    <xf numFmtId="0" fontId="12" fillId="0" borderId="1" xfId="7" applyFont="1" applyBorder="1" applyAlignment="1" applyProtection="1">
      <alignment wrapText="1"/>
    </xf>
    <xf numFmtId="0" fontId="12" fillId="0" borderId="1" xfId="7" applyFont="1" applyBorder="1" applyAlignment="1" applyProtection="1">
      <alignment horizontal="left" vertical="center" wrapText="1"/>
    </xf>
    <xf numFmtId="49" fontId="13" fillId="0" borderId="4" xfId="7" applyNumberFormat="1" applyFont="1" applyBorder="1" applyAlignment="1" applyProtection="1">
      <alignment horizontal="center" vertical="center" wrapText="1"/>
    </xf>
    <xf numFmtId="0" fontId="11" fillId="0" borderId="3" xfId="7" applyFont="1" applyBorder="1" applyAlignment="1" applyProtection="1">
      <alignment vertical="justify" wrapText="1"/>
    </xf>
    <xf numFmtId="49" fontId="12" fillId="2" borderId="3" xfId="7" applyNumberFormat="1" applyFont="1" applyFill="1" applyBorder="1" applyAlignment="1" applyProtection="1">
      <alignment horizontal="center" vertical="center" wrapText="1"/>
    </xf>
    <xf numFmtId="0" fontId="17" fillId="0" borderId="1" xfId="7" applyFont="1" applyBorder="1" applyAlignment="1" applyProtection="1">
      <alignment vertical="justify"/>
    </xf>
    <xf numFmtId="49" fontId="12" fillId="0" borderId="2" xfId="7" applyNumberFormat="1" applyFont="1" applyBorder="1" applyAlignment="1" applyProtection="1">
      <alignment horizontal="center" vertical="center" wrapText="1"/>
    </xf>
    <xf numFmtId="0" fontId="12" fillId="0" borderId="1" xfId="7" applyFont="1" applyBorder="1" applyAlignment="1" applyProtection="1">
      <alignment vertical="justify"/>
    </xf>
    <xf numFmtId="1" fontId="12" fillId="2" borderId="7" xfId="7" applyNumberFormat="1" applyFont="1" applyFill="1" applyBorder="1" applyAlignment="1" applyProtection="1">
      <alignment horizontal="center" vertical="center" wrapText="1"/>
    </xf>
    <xf numFmtId="1" fontId="12" fillId="0" borderId="0" xfId="7" applyNumberFormat="1" applyFont="1" applyAlignment="1" applyProtection="1">
      <alignment vertical="center" wrapText="1"/>
      <protection locked="0"/>
    </xf>
    <xf numFmtId="1" fontId="12" fillId="0" borderId="0" xfId="7" applyNumberFormat="1" applyFont="1" applyAlignment="1" applyProtection="1">
      <alignment horizontal="left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49" fontId="12" fillId="0" borderId="0" xfId="4" applyNumberFormat="1" applyFont="1" applyAlignment="1" applyProtection="1">
      <alignment horizontal="left" vertical="center" wrapText="1"/>
      <protection locked="0"/>
    </xf>
    <xf numFmtId="0" fontId="12" fillId="0" borderId="0" xfId="4" applyFont="1" applyProtection="1">
      <protection locked="0"/>
    </xf>
    <xf numFmtId="49" fontId="12" fillId="0" borderId="0" xfId="8" applyNumberFormat="1" applyFont="1" applyProtection="1">
      <protection locked="0"/>
    </xf>
    <xf numFmtId="0" fontId="11" fillId="0" borderId="3" xfId="4" applyFont="1" applyBorder="1" applyAlignment="1" applyProtection="1">
      <alignment horizontal="centerContinuous" vertical="center" wrapText="1"/>
    </xf>
    <xf numFmtId="49" fontId="11" fillId="0" borderId="4" xfId="4" applyNumberFormat="1" applyFont="1" applyBorder="1" applyAlignment="1" applyProtection="1">
      <alignment horizontal="center" vertical="center" wrapText="1"/>
    </xf>
    <xf numFmtId="1" fontId="11" fillId="0" borderId="7" xfId="4" applyNumberFormat="1" applyFont="1" applyBorder="1" applyAlignment="1" applyProtection="1">
      <alignment horizontal="centerContinuous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0" fontId="11" fillId="0" borderId="0" xfId="4" applyFont="1" applyBorder="1" applyAlignment="1" applyProtection="1">
      <alignment horizontal="left" vertical="center" wrapText="1"/>
    </xf>
    <xf numFmtId="49" fontId="11" fillId="0" borderId="0" xfId="4" applyNumberFormat="1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right" vertical="center" wrapText="1"/>
    </xf>
    <xf numFmtId="0" fontId="12" fillId="0" borderId="0" xfId="4" applyFont="1" applyBorder="1" applyAlignment="1" applyProtection="1">
      <alignment horizontal="left" vertical="center" wrapText="1"/>
    </xf>
    <xf numFmtId="0" fontId="11" fillId="0" borderId="7" xfId="4" applyFont="1" applyBorder="1" applyAlignment="1" applyProtection="1">
      <alignment horizontal="centerContinuous" vertical="center" wrapText="1"/>
    </xf>
    <xf numFmtId="0" fontId="12" fillId="0" borderId="1" xfId="4" applyFont="1" applyBorder="1" applyAlignment="1" applyProtection="1">
      <alignment horizontal="right"/>
    </xf>
    <xf numFmtId="0" fontId="12" fillId="0" borderId="1" xfId="4" applyFont="1" applyBorder="1" applyAlignment="1" applyProtection="1">
      <alignment vertical="center" wrapText="1"/>
    </xf>
    <xf numFmtId="49" fontId="17" fillId="0" borderId="1" xfId="4" applyNumberFormat="1" applyFont="1" applyBorder="1" applyAlignment="1" applyProtection="1">
      <alignment horizontal="center" vertical="center" wrapText="1"/>
    </xf>
    <xf numFmtId="0" fontId="12" fillId="0" borderId="1" xfId="4" quotePrefix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center" vertical="center" wrapText="1"/>
    </xf>
    <xf numFmtId="49" fontId="11" fillId="0" borderId="0" xfId="4" applyNumberFormat="1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/>
    </xf>
    <xf numFmtId="0" fontId="13" fillId="0" borderId="1" xfId="4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49" fontId="13" fillId="0" borderId="0" xfId="4" applyNumberFormat="1" applyFont="1" applyBorder="1" applyAlignment="1" applyProtection="1">
      <alignment horizontal="left" vertical="center" wrapText="1"/>
    </xf>
    <xf numFmtId="1" fontId="12" fillId="0" borderId="0" xfId="7" applyNumberFormat="1" applyFont="1" applyBorder="1" applyAlignment="1" applyProtection="1">
      <alignment vertical="justify" wrapText="1"/>
      <protection locked="0"/>
    </xf>
    <xf numFmtId="0" fontId="12" fillId="0" borderId="0" xfId="5" applyFont="1" applyAlignment="1" applyProtection="1">
      <alignment vertical="center" wrapText="1"/>
      <protection locked="0"/>
    </xf>
    <xf numFmtId="49" fontId="12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horizontal="centerContinuous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11" fillId="0" borderId="0" xfId="5" applyFont="1" applyProtection="1">
      <protection locked="0"/>
    </xf>
    <xf numFmtId="1" fontId="12" fillId="0" borderId="0" xfId="5" applyNumberFormat="1" applyFont="1" applyAlignment="1" applyProtection="1">
      <alignment horizontal="centerContinuous" vertical="center" wrapText="1"/>
    </xf>
    <xf numFmtId="1" fontId="12" fillId="0" borderId="0" xfId="5" applyNumberFormat="1" applyFont="1" applyAlignment="1" applyProtection="1">
      <alignment vertical="center" wrapText="1"/>
      <protection locked="0"/>
    </xf>
    <xf numFmtId="0" fontId="11" fillId="0" borderId="0" xfId="11" applyFont="1" applyBorder="1" applyAlignment="1" applyProtection="1">
      <alignment wrapText="1"/>
      <protection locked="0"/>
    </xf>
    <xf numFmtId="1" fontId="12" fillId="0" borderId="0" xfId="11" applyNumberFormat="1" applyFont="1" applyBorder="1" applyProtection="1">
      <protection locked="0"/>
    </xf>
    <xf numFmtId="0" fontId="11" fillId="0" borderId="0" xfId="11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1" fontId="6" fillId="0" borderId="1" xfId="6" applyNumberFormat="1" applyFont="1" applyBorder="1" applyAlignment="1">
      <alignment horizontal="right" vertical="center" wrapText="1"/>
    </xf>
    <xf numFmtId="1" fontId="11" fillId="4" borderId="1" xfId="11" applyNumberFormat="1" applyFont="1" applyFill="1" applyBorder="1" applyAlignment="1" applyProtection="1">
      <alignment vertical="center"/>
      <protection locked="0"/>
    </xf>
    <xf numFmtId="0" fontId="10" fillId="0" borderId="0" xfId="9" applyFont="1" applyBorder="1" applyAlignment="1" applyProtection="1">
      <alignment vertical="top"/>
      <protection locked="0"/>
    </xf>
    <xf numFmtId="49" fontId="8" fillId="0" borderId="0" xfId="9" applyNumberFormat="1" applyFont="1" applyBorder="1" applyAlignment="1" applyProtection="1">
      <alignment vertical="top" wrapText="1"/>
      <protection locked="0"/>
    </xf>
    <xf numFmtId="1" fontId="10" fillId="0" borderId="0" xfId="9" applyNumberFormat="1" applyFont="1" applyBorder="1" applyAlignment="1" applyProtection="1">
      <alignment vertical="top" wrapText="1"/>
      <protection locked="0"/>
    </xf>
    <xf numFmtId="1" fontId="12" fillId="0" borderId="1" xfId="5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9" applyFont="1" applyFill="1" applyAlignment="1" applyProtection="1">
      <alignment horizontal="right" vertical="top" wrapText="1"/>
      <protection locked="0"/>
    </xf>
    <xf numFmtId="1" fontId="11" fillId="0" borderId="1" xfId="7" applyNumberFormat="1" applyFont="1" applyBorder="1" applyAlignment="1" applyProtection="1">
      <alignment vertical="center" wrapText="1"/>
    </xf>
    <xf numFmtId="1" fontId="10" fillId="3" borderId="3" xfId="9" applyNumberFormat="1" applyFont="1" applyFill="1" applyBorder="1" applyAlignment="1" applyProtection="1">
      <alignment horizontal="center" vertical="top" wrapText="1"/>
      <protection locked="0"/>
    </xf>
    <xf numFmtId="1" fontId="12" fillId="3" borderId="1" xfId="8" applyNumberFormat="1" applyFont="1" applyFill="1" applyBorder="1" applyAlignment="1" applyProtection="1">
      <alignment horizontal="center"/>
      <protection locked="0"/>
    </xf>
    <xf numFmtId="1" fontId="6" fillId="3" borderId="1" xfId="6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6" applyNumberFormat="1" applyFont="1" applyBorder="1" applyAlignment="1" applyProtection="1">
      <alignment horizontal="right" vertical="center" wrapText="1"/>
    </xf>
    <xf numFmtId="1" fontId="6" fillId="0" borderId="1" xfId="6" applyNumberFormat="1" applyFont="1" applyFill="1" applyBorder="1" applyAlignment="1" applyProtection="1">
      <alignment horizontal="right" vertical="center" wrapText="1"/>
    </xf>
    <xf numFmtId="0" fontId="18" fillId="6" borderId="1" xfId="9" applyFont="1" applyFill="1" applyBorder="1" applyAlignment="1" applyProtection="1">
      <alignment horizontal="left" vertical="top" wrapText="1"/>
    </xf>
    <xf numFmtId="1" fontId="18" fillId="6" borderId="1" xfId="9" applyNumberFormat="1" applyFont="1" applyFill="1" applyBorder="1" applyAlignment="1" applyProtection="1">
      <alignment vertical="top" wrapText="1"/>
    </xf>
    <xf numFmtId="0" fontId="18" fillId="6" borderId="28" xfId="9" applyFont="1" applyFill="1" applyBorder="1" applyAlignment="1" applyProtection="1">
      <alignment horizontal="left" vertical="top" wrapText="1"/>
    </xf>
    <xf numFmtId="0" fontId="18" fillId="6" borderId="20" xfId="9" applyFont="1" applyFill="1" applyBorder="1" applyAlignment="1" applyProtection="1">
      <alignment vertical="top" wrapText="1"/>
    </xf>
    <xf numFmtId="0" fontId="18" fillId="6" borderId="29" xfId="9" applyFont="1" applyFill="1" applyBorder="1" applyAlignment="1" applyProtection="1">
      <alignment vertical="top" wrapText="1"/>
    </xf>
    <xf numFmtId="49" fontId="18" fillId="6" borderId="27" xfId="9" applyNumberFormat="1" applyFont="1" applyFill="1" applyBorder="1" applyAlignment="1" applyProtection="1">
      <alignment vertical="center" wrapText="1"/>
    </xf>
    <xf numFmtId="0" fontId="18" fillId="6" borderId="1" xfId="9" applyFont="1" applyFill="1" applyBorder="1" applyAlignment="1" applyProtection="1">
      <alignment vertical="top" wrapText="1"/>
    </xf>
    <xf numFmtId="0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Protection="1">
      <protection locked="0"/>
    </xf>
    <xf numFmtId="49" fontId="5" fillId="0" borderId="0" xfId="6" applyNumberFormat="1" applyFont="1" applyProtection="1">
      <protection locked="0"/>
    </xf>
    <xf numFmtId="0" fontId="11" fillId="0" borderId="0" xfId="12" applyFont="1" applyBorder="1" applyAlignment="1" applyProtection="1">
      <alignment horizontal="left" wrapText="1"/>
      <protection locked="0"/>
    </xf>
    <xf numFmtId="0" fontId="12" fillId="0" borderId="1" xfId="7" applyFont="1" applyBorder="1" applyAlignment="1" applyProtection="1"/>
    <xf numFmtId="49" fontId="12" fillId="0" borderId="1" xfId="7" applyNumberFormat="1" applyFont="1" applyBorder="1" applyAlignment="1" applyProtection="1">
      <alignment horizontal="center" vertical="center"/>
    </xf>
    <xf numFmtId="1" fontId="12" fillId="3" borderId="1" xfId="7" applyNumberFormat="1" applyFont="1" applyFill="1" applyBorder="1" applyAlignment="1" applyProtection="1">
      <alignment vertical="center"/>
      <protection locked="0"/>
    </xf>
    <xf numFmtId="1" fontId="12" fillId="3" borderId="1" xfId="7" applyNumberFormat="1" applyFont="1" applyFill="1" applyBorder="1" applyAlignment="1" applyProtection="1">
      <alignment horizontal="center" vertic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3" fontId="11" fillId="0" borderId="7" xfId="11" applyNumberFormat="1" applyFont="1" applyFill="1" applyBorder="1" applyAlignment="1" applyProtection="1">
      <alignment vertical="center"/>
    </xf>
    <xf numFmtId="0" fontId="10" fillId="0" borderId="1" xfId="9" applyFont="1" applyBorder="1" applyAlignment="1" applyProtection="1">
      <alignment vertical="top"/>
      <protection locked="0"/>
    </xf>
    <xf numFmtId="0" fontId="8" fillId="0" borderId="1" xfId="9" applyFont="1" applyBorder="1" applyAlignment="1" applyProtection="1">
      <alignment horizontal="left" vertical="top" wrapText="1"/>
      <protection locked="0"/>
    </xf>
    <xf numFmtId="0" fontId="11" fillId="0" borderId="0" xfId="11" applyFont="1" applyBorder="1" applyAlignment="1" applyProtection="1">
      <alignment horizontal="centerContinuous" vertical="center" wrapText="1"/>
    </xf>
    <xf numFmtId="0" fontId="12" fillId="0" borderId="0" xfId="11" applyFont="1" applyBorder="1" applyAlignment="1" applyProtection="1">
      <alignment horizontal="centerContinuous"/>
    </xf>
    <xf numFmtId="0" fontId="12" fillId="0" borderId="26" xfId="11" applyFont="1" applyBorder="1" applyAlignment="1" applyProtection="1">
      <alignment horizontal="centerContinuous"/>
    </xf>
    <xf numFmtId="0" fontId="12" fillId="0" borderId="0" xfId="11" applyFont="1" applyAlignment="1" applyProtection="1">
      <alignment horizontal="centerContinuous" wrapText="1"/>
    </xf>
    <xf numFmtId="0" fontId="11" fillId="0" borderId="0" xfId="9" applyFont="1" applyBorder="1" applyAlignment="1" applyProtection="1">
      <alignment vertical="top" wrapText="1"/>
    </xf>
    <xf numFmtId="0" fontId="11" fillId="0" borderId="0" xfId="10" applyFont="1" applyBorder="1" applyAlignment="1" applyProtection="1">
      <alignment horizontal="centerContinuous" vertical="center" wrapText="1"/>
    </xf>
    <xf numFmtId="0" fontId="11" fillId="0" borderId="0" xfId="10" applyFont="1" applyFill="1" applyBorder="1" applyAlignment="1" applyProtection="1">
      <alignment horizontal="centerContinuous" vertical="center" wrapText="1"/>
    </xf>
    <xf numFmtId="0" fontId="11" fillId="0" borderId="0" xfId="9" applyFont="1" applyBorder="1" applyAlignment="1" applyProtection="1">
      <alignment horizontal="left" vertical="top"/>
    </xf>
    <xf numFmtId="0" fontId="11" fillId="0" borderId="0" xfId="9" applyFont="1" applyBorder="1" applyAlignment="1" applyProtection="1">
      <alignment vertical="top"/>
    </xf>
    <xf numFmtId="0" fontId="11" fillId="0" borderId="0" xfId="9" applyFont="1" applyFill="1" applyBorder="1" applyAlignment="1" applyProtection="1">
      <alignment vertical="top" wrapText="1"/>
    </xf>
    <xf numFmtId="0" fontId="11" fillId="0" borderId="0" xfId="10" applyFont="1" applyFill="1" applyBorder="1" applyAlignment="1" applyProtection="1">
      <alignment horizontal="right" vertical="center" wrapText="1"/>
    </xf>
    <xf numFmtId="0" fontId="11" fillId="0" borderId="0" xfId="12" applyFont="1" applyAlignment="1" applyProtection="1">
      <alignment horizontal="centerContinuous" wrapText="1"/>
    </xf>
    <xf numFmtId="49" fontId="11" fillId="0" borderId="0" xfId="12" applyNumberFormat="1" applyFont="1" applyAlignment="1" applyProtection="1">
      <alignment horizontal="center" wrapText="1"/>
    </xf>
    <xf numFmtId="0" fontId="11" fillId="0" borderId="0" xfId="12" applyFont="1" applyAlignment="1" applyProtection="1">
      <alignment horizontal="centerContinuous"/>
    </xf>
    <xf numFmtId="0" fontId="12" fillId="0" borderId="0" xfId="12" applyFont="1" applyProtection="1"/>
    <xf numFmtId="0" fontId="10" fillId="0" borderId="0" xfId="12" applyFont="1" applyAlignment="1" applyProtection="1">
      <alignment horizontal="left"/>
    </xf>
    <xf numFmtId="0" fontId="11" fillId="0" borderId="0" xfId="12" applyFont="1" applyBorder="1" applyAlignment="1" applyProtection="1">
      <alignment horizontal="left" vertical="top" wrapText="1"/>
    </xf>
    <xf numFmtId="0" fontId="11" fillId="0" borderId="0" xfId="12" applyFont="1" applyProtection="1"/>
    <xf numFmtId="0" fontId="11" fillId="0" borderId="0" xfId="10" applyFont="1" applyAlignment="1" applyProtection="1">
      <alignment horizontal="right" wrapText="1"/>
    </xf>
    <xf numFmtId="0" fontId="11" fillId="0" borderId="0" xfId="7" applyFont="1" applyAlignment="1" applyProtection="1">
      <alignment horizontal="left"/>
    </xf>
    <xf numFmtId="0" fontId="11" fillId="0" borderId="0" xfId="7" applyFont="1" applyAlignment="1" applyProtection="1">
      <alignment horizontal="center"/>
    </xf>
    <xf numFmtId="0" fontId="6" fillId="0" borderId="0" xfId="7" applyFont="1" applyAlignment="1" applyProtection="1">
      <alignment horizontal="left"/>
    </xf>
    <xf numFmtId="0" fontId="12" fillId="0" borderId="0" xfId="7" applyFont="1" applyBorder="1" applyAlignment="1" applyProtection="1">
      <alignment vertical="justify" wrapText="1"/>
    </xf>
    <xf numFmtId="0" fontId="12" fillId="0" borderId="0" xfId="7" applyFont="1" applyBorder="1" applyAlignment="1" applyProtection="1">
      <alignment horizontal="center" vertical="justify" wrapText="1"/>
    </xf>
    <xf numFmtId="0" fontId="12" fillId="0" borderId="0" xfId="7" applyFont="1" applyProtection="1"/>
    <xf numFmtId="0" fontId="11" fillId="0" borderId="0" xfId="7" applyFont="1" applyBorder="1" applyAlignment="1" applyProtection="1">
      <alignment vertical="justify" wrapText="1"/>
    </xf>
    <xf numFmtId="0" fontId="11" fillId="0" borderId="0" xfId="7" applyFont="1" applyAlignment="1" applyProtection="1">
      <alignment horizontal="left" vertical="center" wrapText="1"/>
    </xf>
    <xf numFmtId="0" fontId="11" fillId="0" borderId="0" xfId="4" applyFont="1" applyAlignment="1" applyProtection="1">
      <alignment horizontal="center" vertical="center"/>
    </xf>
    <xf numFmtId="49" fontId="11" fillId="0" borderId="0" xfId="4" applyNumberFormat="1" applyFont="1" applyAlignment="1" applyProtection="1">
      <alignment horizontal="center" vertical="center"/>
    </xf>
    <xf numFmtId="1" fontId="11" fillId="0" borderId="0" xfId="4" applyNumberFormat="1" applyFont="1" applyAlignment="1" applyProtection="1">
      <alignment horizontal="center" vertical="center"/>
    </xf>
    <xf numFmtId="0" fontId="11" fillId="0" borderId="0" xfId="7" applyFont="1" applyAlignment="1" applyProtection="1">
      <alignment horizontal="left" vertical="justify"/>
    </xf>
    <xf numFmtId="1" fontId="11" fillId="0" borderId="0" xfId="7" applyNumberFormat="1" applyFont="1" applyBorder="1" applyAlignment="1" applyProtection="1">
      <alignment vertical="justify" wrapText="1"/>
    </xf>
    <xf numFmtId="0" fontId="11" fillId="0" borderId="0" xfId="4" applyFont="1" applyAlignment="1" applyProtection="1">
      <alignment horizontal="left" vertical="center" wrapText="1"/>
    </xf>
    <xf numFmtId="49" fontId="11" fillId="0" borderId="0" xfId="4" applyNumberFormat="1" applyFont="1" applyAlignment="1" applyProtection="1">
      <alignment horizontal="left" vertical="center" wrapText="1"/>
    </xf>
    <xf numFmtId="1" fontId="12" fillId="0" borderId="0" xfId="4" applyNumberFormat="1" applyFont="1" applyAlignment="1" applyProtection="1">
      <alignment horizontal="left" vertical="center" wrapText="1"/>
    </xf>
    <xf numFmtId="0" fontId="11" fillId="0" borderId="0" xfId="4" applyFont="1" applyProtection="1"/>
    <xf numFmtId="0" fontId="11" fillId="0" borderId="0" xfId="7" applyFont="1" applyAlignment="1" applyProtection="1">
      <alignment vertical="justify"/>
    </xf>
    <xf numFmtId="0" fontId="10" fillId="0" borderId="0" xfId="7" applyFont="1" applyAlignment="1" applyProtection="1">
      <alignment horizontal="left"/>
    </xf>
    <xf numFmtId="0" fontId="11" fillId="0" borderId="0" xfId="7" applyFont="1" applyBorder="1" applyAlignment="1" applyProtection="1">
      <alignment vertical="justify"/>
    </xf>
    <xf numFmtId="49" fontId="11" fillId="0" borderId="0" xfId="7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9" applyNumberFormat="1" applyFont="1" applyBorder="1" applyAlignment="1" applyProtection="1">
      <alignment horizontal="left" vertical="top" wrapText="1"/>
      <protection locked="0"/>
    </xf>
    <xf numFmtId="166" fontId="11" fillId="0" borderId="0" xfId="9" applyNumberFormat="1" applyFont="1" applyBorder="1" applyAlignment="1" applyProtection="1">
      <alignment horizontal="left" vertical="top"/>
    </xf>
    <xf numFmtId="0" fontId="6" fillId="0" borderId="0" xfId="6" applyFont="1" applyAlignment="1">
      <alignment horizontal="left" vertical="center" wrapText="1"/>
    </xf>
    <xf numFmtId="49" fontId="6" fillId="0" borderId="0" xfId="6" applyNumberFormat="1" applyFont="1" applyAlignment="1">
      <alignment horizontal="left" vertical="center" wrapText="1"/>
    </xf>
    <xf numFmtId="0" fontId="6" fillId="0" borderId="0" xfId="8" applyFont="1"/>
    <xf numFmtId="0" fontId="6" fillId="0" borderId="0" xfId="7" applyNumberFormat="1" applyFont="1" applyAlignment="1">
      <alignment horizontal="center"/>
    </xf>
    <xf numFmtId="0" fontId="6" fillId="0" borderId="0" xfId="7" applyFont="1" applyAlignment="1" applyProtection="1">
      <alignment horizontal="center"/>
      <protection locked="0"/>
    </xf>
    <xf numFmtId="0" fontId="6" fillId="0" borderId="0" xfId="7" applyFont="1" applyAlignment="1">
      <alignment horizontal="center"/>
    </xf>
    <xf numFmtId="0" fontId="6" fillId="0" borderId="0" xfId="8" applyFont="1" applyAlignment="1"/>
    <xf numFmtId="0" fontId="5" fillId="0" borderId="0" xfId="8" applyFont="1" applyBorder="1"/>
    <xf numFmtId="0" fontId="5" fillId="0" borderId="0" xfId="8" applyFont="1"/>
    <xf numFmtId="0" fontId="6" fillId="0" borderId="0" xfId="8" applyFont="1" applyProtection="1"/>
    <xf numFmtId="0" fontId="6" fillId="0" borderId="0" xfId="6" applyFont="1"/>
    <xf numFmtId="49" fontId="6" fillId="0" borderId="0" xfId="6" applyNumberFormat="1" applyFont="1"/>
    <xf numFmtId="49" fontId="6" fillId="0" borderId="0" xfId="8" applyNumberFormat="1" applyFont="1"/>
    <xf numFmtId="0" fontId="11" fillId="0" borderId="0" xfId="8" applyFont="1" applyBorder="1" applyProtection="1"/>
    <xf numFmtId="0" fontId="12" fillId="0" borderId="0" xfId="8" applyFont="1" applyBorder="1" applyProtection="1"/>
    <xf numFmtId="1" fontId="12" fillId="0" borderId="0" xfId="8" applyNumberFormat="1" applyFont="1" applyBorder="1" applyProtection="1"/>
    <xf numFmtId="1" fontId="12" fillId="0" borderId="0" xfId="8" applyNumberFormat="1" applyFont="1" applyProtection="1">
      <protection locked="0"/>
    </xf>
    <xf numFmtId="49" fontId="12" fillId="0" borderId="0" xfId="8" applyNumberFormat="1" applyFont="1" applyProtection="1"/>
    <xf numFmtId="1" fontId="12" fillId="0" borderId="0" xfId="8" applyNumberFormat="1" applyFont="1" applyProtection="1"/>
    <xf numFmtId="0" fontId="10" fillId="0" borderId="0" xfId="9" applyFont="1" applyAlignment="1" applyProtection="1">
      <alignment vertical="top"/>
    </xf>
    <xf numFmtId="0" fontId="10" fillId="0" borderId="0" xfId="9" applyFont="1" applyAlignment="1" applyProtection="1">
      <alignment vertical="top" wrapText="1"/>
    </xf>
    <xf numFmtId="0" fontId="11" fillId="0" borderId="0" xfId="8" applyFont="1" applyAlignment="1">
      <alignment horizontal="center"/>
    </xf>
    <xf numFmtId="0" fontId="12" fillId="0" borderId="0" xfId="8" applyFont="1" applyAlignment="1" applyProtection="1"/>
    <xf numFmtId="0" fontId="12" fillId="0" borderId="0" xfId="8" applyFont="1" applyAlignment="1"/>
    <xf numFmtId="0" fontId="12" fillId="0" borderId="0" xfId="8" applyFont="1" applyAlignment="1" applyProtection="1">
      <protection locked="0"/>
    </xf>
    <xf numFmtId="0" fontId="11" fillId="0" borderId="0" xfId="12" applyFont="1"/>
    <xf numFmtId="0" fontId="11" fillId="0" borderId="0" xfId="12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2" applyFont="1" applyAlignment="1" applyProtection="1">
      <alignment wrapText="1"/>
      <protection locked="0"/>
    </xf>
    <xf numFmtId="49" fontId="12" fillId="0" borderId="0" xfId="12" applyNumberFormat="1" applyFont="1" applyAlignment="1" applyProtection="1">
      <alignment horizontal="center" wrapText="1"/>
      <protection locked="0"/>
    </xf>
    <xf numFmtId="0" fontId="12" fillId="0" borderId="0" xfId="12" applyFont="1" applyProtection="1">
      <protection locked="0"/>
    </xf>
    <xf numFmtId="0" fontId="12" fillId="0" borderId="0" xfId="12" applyFont="1" applyAlignment="1">
      <alignment wrapText="1"/>
    </xf>
    <xf numFmtId="49" fontId="12" fillId="0" borderId="0" xfId="12" applyNumberFormat="1" applyFont="1" applyAlignment="1">
      <alignment horizontal="center" wrapText="1"/>
    </xf>
    <xf numFmtId="0" fontId="10" fillId="0" borderId="0" xfId="9" applyFont="1" applyFill="1" applyAlignment="1" applyProtection="1">
      <alignment vertical="top"/>
    </xf>
    <xf numFmtId="0" fontId="10" fillId="0" borderId="0" xfId="9" applyFont="1" applyFill="1" applyAlignment="1" applyProtection="1">
      <alignment horizontal="right" vertical="top" wrapText="1"/>
    </xf>
    <xf numFmtId="0" fontId="12" fillId="0" borderId="0" xfId="10" applyFont="1" applyFill="1" applyAlignment="1" applyProtection="1">
      <alignment wrapText="1"/>
    </xf>
    <xf numFmtId="0" fontId="12" fillId="0" borderId="0" xfId="11" applyFont="1" applyProtection="1"/>
    <xf numFmtId="0" fontId="12" fillId="0" borderId="0" xfId="11" applyFont="1"/>
    <xf numFmtId="0" fontId="6" fillId="0" borderId="0" xfId="11" applyFont="1" applyAlignment="1" applyProtection="1">
      <alignment horizontal="left" wrapText="1"/>
    </xf>
    <xf numFmtId="0" fontId="11" fillId="0" borderId="0" xfId="11" applyFont="1" applyAlignment="1" applyProtection="1">
      <alignment horizontal="right"/>
    </xf>
    <xf numFmtId="0" fontId="12" fillId="0" borderId="1" xfId="11" applyFont="1" applyBorder="1" applyProtection="1"/>
    <xf numFmtId="49" fontId="12" fillId="0" borderId="1" xfId="11" applyNumberFormat="1" applyFont="1" applyBorder="1" applyAlignment="1" applyProtection="1">
      <alignment horizontal="center" wrapText="1"/>
    </xf>
    <xf numFmtId="1" fontId="12" fillId="3" borderId="1" xfId="11" applyNumberFormat="1" applyFont="1" applyFill="1" applyBorder="1" applyProtection="1">
      <protection locked="0"/>
    </xf>
    <xf numFmtId="49" fontId="13" fillId="0" borderId="1" xfId="11" applyNumberFormat="1" applyFont="1" applyBorder="1" applyAlignment="1" applyProtection="1">
      <alignment horizontal="center" wrapText="1"/>
    </xf>
    <xf numFmtId="0" fontId="12" fillId="0" borderId="1" xfId="11" applyFont="1" applyBorder="1" applyAlignment="1" applyProtection="1">
      <alignment horizontal="center" wrapText="1"/>
    </xf>
    <xf numFmtId="1" fontId="12" fillId="0" borderId="1" xfId="11" applyNumberFormat="1" applyFont="1" applyBorder="1" applyProtection="1"/>
    <xf numFmtId="0" fontId="13" fillId="0" borderId="1" xfId="11" applyFont="1" applyBorder="1" applyAlignment="1" applyProtection="1">
      <alignment horizontal="center" wrapText="1"/>
    </xf>
    <xf numFmtId="1" fontId="12" fillId="5" borderId="1" xfId="11" applyNumberFormat="1" applyFont="1" applyFill="1" applyBorder="1" applyProtection="1">
      <protection locked="0"/>
    </xf>
    <xf numFmtId="0" fontId="13" fillId="0" borderId="1" xfId="11" applyFont="1" applyBorder="1" applyAlignment="1" applyProtection="1">
      <alignment horizontal="left" vertical="center" wrapText="1"/>
    </xf>
    <xf numFmtId="0" fontId="12" fillId="0" borderId="1" xfId="11" applyFont="1" applyBorder="1" applyAlignment="1" applyProtection="1">
      <alignment horizontal="centerContinuous" wrapText="1"/>
    </xf>
    <xf numFmtId="49" fontId="11" fillId="0" borderId="1" xfId="11" applyNumberFormat="1" applyFont="1" applyBorder="1" applyAlignment="1" applyProtection="1">
      <alignment horizontal="centerContinuous" wrapText="1"/>
    </xf>
    <xf numFmtId="3" fontId="12" fillId="0" borderId="1" xfId="11" applyNumberFormat="1" applyFont="1" applyFill="1" applyBorder="1" applyProtection="1"/>
    <xf numFmtId="0" fontId="12" fillId="0" borderId="0" xfId="11" applyFont="1" applyBorder="1" applyAlignment="1" applyProtection="1">
      <alignment wrapText="1"/>
      <protection locked="0"/>
    </xf>
    <xf numFmtId="0" fontId="20" fillId="0" borderId="0" xfId="11" applyFont="1" applyBorder="1" applyAlignment="1">
      <alignment vertical="center" wrapText="1"/>
    </xf>
    <xf numFmtId="0" fontId="20" fillId="0" borderId="0" xfId="11" applyFont="1" applyBorder="1" applyAlignment="1" applyProtection="1">
      <alignment vertical="center" wrapText="1"/>
      <protection locked="0"/>
    </xf>
    <xf numFmtId="1" fontId="12" fillId="0" borderId="0" xfId="11" applyNumberFormat="1" applyFont="1" applyProtection="1">
      <protection locked="0"/>
    </xf>
    <xf numFmtId="0" fontId="12" fillId="0" borderId="0" xfId="11" applyFont="1" applyBorder="1" applyAlignment="1">
      <alignment wrapText="1"/>
    </xf>
    <xf numFmtId="1" fontId="12" fillId="0" borderId="0" xfId="11" applyNumberFormat="1" applyFont="1" applyBorder="1"/>
    <xf numFmtId="1" fontId="12" fillId="0" borderId="0" xfId="11" applyNumberFormat="1" applyFont="1"/>
    <xf numFmtId="0" fontId="12" fillId="0" borderId="0" xfId="11" applyFont="1" applyBorder="1"/>
    <xf numFmtId="0" fontId="12" fillId="0" borderId="0" xfId="11" applyFont="1" applyAlignment="1">
      <alignment wrapText="1"/>
    </xf>
    <xf numFmtId="0" fontId="10" fillId="0" borderId="0" xfId="9" applyFont="1" applyAlignment="1" applyProtection="1">
      <alignment horizontal="right" vertical="top" wrapText="1"/>
      <protection locked="0"/>
    </xf>
    <xf numFmtId="0" fontId="10" fillId="0" borderId="0" xfId="9" applyFont="1" applyAlignment="1" applyProtection="1">
      <alignment horizontal="right" vertical="top"/>
      <protection locked="0"/>
    </xf>
    <xf numFmtId="49" fontId="21" fillId="0" borderId="1" xfId="11" applyNumberFormat="1" applyFont="1" applyBorder="1" applyAlignment="1" applyProtection="1">
      <alignment horizontal="centerContinuous" wrapText="1"/>
    </xf>
    <xf numFmtId="1" fontId="12" fillId="4" borderId="1" xfId="7" applyNumberFormat="1" applyFont="1" applyFill="1" applyBorder="1" applyAlignment="1" applyProtection="1">
      <alignment vertical="center" wrapText="1"/>
      <protection locked="0"/>
    </xf>
    <xf numFmtId="0" fontId="22" fillId="0" borderId="0" xfId="8" applyFont="1" applyProtection="1"/>
    <xf numFmtId="0" fontId="22" fillId="0" borderId="0" xfId="8" applyFont="1"/>
    <xf numFmtId="0" fontId="8" fillId="0" borderId="0" xfId="9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9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9" applyFont="1" applyBorder="1" applyAlignment="1" applyProtection="1">
      <alignment horizontal="left" vertical="top" wrapText="1"/>
      <protection locked="0"/>
    </xf>
    <xf numFmtId="0" fontId="10" fillId="0" borderId="0" xfId="9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1" applyNumberFormat="1" applyFont="1" applyBorder="1" applyAlignment="1" applyProtection="1">
      <alignment horizontal="left"/>
      <protection locked="0"/>
    </xf>
    <xf numFmtId="0" fontId="11" fillId="0" borderId="0" xfId="9" applyFont="1" applyBorder="1" applyAlignment="1" applyProtection="1">
      <alignment horizontal="left" vertical="top" wrapText="1"/>
    </xf>
    <xf numFmtId="165" fontId="12" fillId="0" borderId="23" xfId="9" applyNumberFormat="1" applyFont="1" applyBorder="1" applyAlignment="1" applyProtection="1">
      <alignment horizontal="left" vertical="top" wrapText="1"/>
    </xf>
    <xf numFmtId="0" fontId="6" fillId="0" borderId="0" xfId="11" applyFont="1" applyAlignment="1" applyProtection="1">
      <alignment horizontal="left" wrapText="1"/>
    </xf>
    <xf numFmtId="0" fontId="11" fillId="0" borderId="0" xfId="11" applyFont="1" applyBorder="1" applyAlignment="1" applyProtection="1">
      <alignment horizontal="left" wrapText="1"/>
    </xf>
    <xf numFmtId="0" fontId="12" fillId="0" borderId="0" xfId="10" applyFont="1" applyFill="1" applyAlignment="1" applyProtection="1">
      <alignment horizontal="center" wrapText="1"/>
      <protection locked="0"/>
    </xf>
    <xf numFmtId="0" fontId="11" fillId="0" borderId="0" xfId="12" applyFont="1" applyAlignment="1">
      <alignment horizontal="center" wrapText="1"/>
    </xf>
    <xf numFmtId="0" fontId="11" fillId="0" borderId="0" xfId="12" applyFont="1" applyBorder="1" applyAlignment="1" applyProtection="1">
      <alignment horizontal="left"/>
      <protection locked="0"/>
    </xf>
    <xf numFmtId="0" fontId="11" fillId="0" borderId="0" xfId="9" applyNumberFormat="1" applyFont="1" applyBorder="1" applyAlignment="1" applyProtection="1">
      <alignment horizontal="left" vertical="top" wrapText="1"/>
    </xf>
    <xf numFmtId="0" fontId="11" fillId="0" borderId="0" xfId="12" applyFont="1" applyBorder="1" applyAlignment="1" applyProtection="1">
      <alignment horizontal="left" vertical="center" wrapText="1"/>
      <protection locked="0"/>
    </xf>
    <xf numFmtId="0" fontId="10" fillId="0" borderId="0" xfId="12" applyFont="1" applyAlignment="1" applyProtection="1">
      <alignment horizontal="left"/>
    </xf>
    <xf numFmtId="0" fontId="10" fillId="0" borderId="0" xfId="12" applyFont="1" applyAlignment="1" applyProtection="1">
      <alignment horizontal="right"/>
    </xf>
    <xf numFmtId="166" fontId="11" fillId="0" borderId="23" xfId="9" applyNumberFormat="1" applyFont="1" applyBorder="1" applyAlignment="1" applyProtection="1">
      <alignment horizontal="left" vertical="top" wrapText="1"/>
    </xf>
    <xf numFmtId="0" fontId="12" fillId="0" borderId="0" xfId="7" applyFont="1" applyAlignment="1" applyProtection="1">
      <alignment horizontal="center"/>
      <protection locked="0"/>
    </xf>
    <xf numFmtId="0" fontId="11" fillId="0" borderId="0" xfId="7" applyFont="1" applyAlignment="1" applyProtection="1">
      <alignment horizontal="left"/>
      <protection locked="0"/>
    </xf>
    <xf numFmtId="0" fontId="12" fillId="0" borderId="0" xfId="7" applyFont="1" applyAlignment="1" applyProtection="1">
      <alignment horizontal="left"/>
      <protection locked="0"/>
    </xf>
    <xf numFmtId="0" fontId="11" fillId="0" borderId="4" xfId="7" applyFont="1" applyBorder="1" applyAlignment="1" applyProtection="1">
      <alignment horizontal="center" vertical="center" wrapText="1"/>
    </xf>
    <xf numFmtId="0" fontId="11" fillId="0" borderId="2" xfId="7" applyFont="1" applyBorder="1" applyAlignment="1" applyProtection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11" fillId="0" borderId="15" xfId="7" applyFont="1" applyBorder="1" applyAlignment="1" applyProtection="1">
      <alignment horizontal="center" vertical="center" wrapText="1"/>
    </xf>
    <xf numFmtId="0" fontId="11" fillId="0" borderId="14" xfId="7" applyFont="1" applyBorder="1" applyAlignment="1" applyProtection="1">
      <alignment horizontal="center" vertical="center" wrapText="1"/>
    </xf>
    <xf numFmtId="0" fontId="11" fillId="0" borderId="16" xfId="7" applyFont="1" applyBorder="1" applyAlignment="1" applyProtection="1">
      <alignment horizontal="center" vertical="center" wrapText="1"/>
    </xf>
    <xf numFmtId="49" fontId="11" fillId="0" borderId="4" xfId="7" applyNumberFormat="1" applyFont="1" applyBorder="1" applyAlignment="1" applyProtection="1">
      <alignment horizontal="center" vertical="center" wrapText="1"/>
    </xf>
    <xf numFmtId="49" fontId="11" fillId="0" borderId="2" xfId="7" applyNumberFormat="1" applyFont="1" applyBorder="1" applyAlignment="1" applyProtection="1">
      <alignment horizontal="center" vertical="center" wrapText="1"/>
    </xf>
    <xf numFmtId="0" fontId="12" fillId="0" borderId="0" xfId="7" applyFont="1" applyBorder="1" applyAlignment="1" applyProtection="1">
      <alignment horizontal="right" vertical="justify" wrapText="1"/>
    </xf>
    <xf numFmtId="0" fontId="5" fillId="0" borderId="0" xfId="7" applyFont="1" applyAlignment="1" applyProtection="1">
      <alignment horizontal="left"/>
    </xf>
    <xf numFmtId="0" fontId="12" fillId="0" borderId="0" xfId="7" applyFont="1" applyAlignment="1" applyProtection="1">
      <alignment horizontal="left"/>
    </xf>
    <xf numFmtId="0" fontId="11" fillId="0" borderId="0" xfId="7" applyFont="1" applyAlignment="1" applyProtection="1">
      <alignment horizontal="left"/>
    </xf>
    <xf numFmtId="166" fontId="11" fillId="0" borderId="0" xfId="7" applyNumberFormat="1" applyFont="1" applyBorder="1" applyAlignment="1" applyProtection="1">
      <alignment horizontal="left" vertical="justify" wrapText="1"/>
    </xf>
    <xf numFmtId="0" fontId="11" fillId="0" borderId="0" xfId="4" applyFont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left" vertical="center" wrapText="1"/>
      <protection locked="0"/>
    </xf>
    <xf numFmtId="49" fontId="12" fillId="0" borderId="0" xfId="4" applyNumberFormat="1" applyFont="1" applyBorder="1" applyAlignment="1" applyProtection="1">
      <alignment horizontal="left" vertical="center" wrapText="1"/>
    </xf>
    <xf numFmtId="49" fontId="11" fillId="0" borderId="0" xfId="4" applyNumberFormat="1" applyFont="1" applyAlignment="1" applyProtection="1">
      <alignment horizontal="center" vertical="center" wrapText="1"/>
    </xf>
    <xf numFmtId="166" fontId="11" fillId="0" borderId="0" xfId="7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7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7" applyNumberFormat="1" applyFont="1" applyAlignment="1" applyProtection="1">
      <alignment horizontal="left" vertical="justify"/>
    </xf>
    <xf numFmtId="166" fontId="11" fillId="0" borderId="0" xfId="7" applyNumberFormat="1" applyFont="1" applyBorder="1" applyAlignment="1" applyProtection="1">
      <alignment horizontal="left" vertical="justify"/>
    </xf>
    <xf numFmtId="1" fontId="11" fillId="0" borderId="0" xfId="5" applyNumberFormat="1" applyFont="1" applyAlignment="1" applyProtection="1">
      <alignment horizontal="center" vertical="center" wrapText="1"/>
      <protection locked="0"/>
    </xf>
    <xf numFmtId="49" fontId="11" fillId="0" borderId="0" xfId="5" applyNumberFormat="1" applyFont="1" applyAlignment="1" applyProtection="1">
      <alignment horizontal="center" vertical="center" wrapText="1"/>
      <protection locked="0"/>
    </xf>
    <xf numFmtId="0" fontId="10" fillId="0" borderId="0" xfId="9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7" applyFont="1" applyAlignment="1" applyProtection="1">
      <alignment horizontal="right"/>
    </xf>
    <xf numFmtId="0" fontId="5" fillId="0" borderId="0" xfId="6" applyNumberFormat="1" applyFont="1" applyAlignment="1" applyProtection="1">
      <alignment horizontal="left" vertical="center" wrapText="1"/>
      <protection locked="0"/>
    </xf>
    <xf numFmtId="166" fontId="5" fillId="0" borderId="0" xfId="7" applyNumberFormat="1" applyFont="1" applyAlignment="1" applyProtection="1">
      <alignment horizontal="left" vertical="justify"/>
      <protection locked="0"/>
    </xf>
    <xf numFmtId="0" fontId="5" fillId="0" borderId="0" xfId="6" applyFont="1" applyAlignment="1" applyProtection="1">
      <alignment horizontal="left"/>
      <protection locked="0"/>
    </xf>
  </cellXfs>
  <cellStyles count="14">
    <cellStyle name="Euro" xfId="1"/>
    <cellStyle name="Followed Hyperlink" xfId="2"/>
    <cellStyle name="Hyperlink" xfId="3"/>
    <cellStyle name="Normal_El. 7.3" xfId="4"/>
    <cellStyle name="Normal_El. 7.4" xfId="5"/>
    <cellStyle name="Normal_El. 7.5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Валута" xfId="13" builtinId="4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B58" workbookViewId="0">
      <selection activeCell="C19" sqref="C1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107009273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408</v>
      </c>
      <c r="D11" s="151">
        <v>408</v>
      </c>
      <c r="E11" s="237" t="s">
        <v>22</v>
      </c>
      <c r="F11" s="242" t="s">
        <v>23</v>
      </c>
      <c r="G11" s="152">
        <v>666</v>
      </c>
      <c r="H11" s="152">
        <v>666</v>
      </c>
    </row>
    <row r="12" spans="1:8" ht="15">
      <c r="A12" s="235" t="s">
        <v>24</v>
      </c>
      <c r="B12" s="241" t="s">
        <v>25</v>
      </c>
      <c r="C12" s="151">
        <v>67</v>
      </c>
      <c r="D12" s="151">
        <v>91</v>
      </c>
      <c r="E12" s="237" t="s">
        <v>26</v>
      </c>
      <c r="F12" s="242" t="s">
        <v>27</v>
      </c>
      <c r="G12" s="153"/>
      <c r="H12" s="153">
        <v>666</v>
      </c>
    </row>
    <row r="13" spans="1:8" ht="15">
      <c r="A13" s="235" t="s">
        <v>28</v>
      </c>
      <c r="B13" s="241" t="s">
        <v>29</v>
      </c>
      <c r="C13" s="151">
        <v>368</v>
      </c>
      <c r="D13" s="151">
        <v>410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30</v>
      </c>
      <c r="D14" s="151">
        <v>35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2835</v>
      </c>
      <c r="D17" s="151">
        <v>2811</v>
      </c>
      <c r="E17" s="243" t="s">
        <v>46</v>
      </c>
      <c r="F17" s="245" t="s">
        <v>47</v>
      </c>
      <c r="G17" s="154">
        <f>G11+G14+G15+G16</f>
        <v>666</v>
      </c>
      <c r="H17" s="154">
        <f>H11+H14+H15+H16</f>
        <v>666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3708</v>
      </c>
      <c r="D19" s="155">
        <f>SUM(D11:D18)</f>
        <v>3755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774</v>
      </c>
      <c r="H20" s="158">
        <v>774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1983</v>
      </c>
      <c r="H21" s="156">
        <f>SUM(H22:H24)</f>
        <v>1983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67</v>
      </c>
      <c r="H22" s="152">
        <v>67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1916</v>
      </c>
      <c r="H24" s="152">
        <v>1916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2757</v>
      </c>
      <c r="H25" s="154">
        <f>H19+H20+H21</f>
        <v>2757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-7108</v>
      </c>
      <c r="H27" s="154">
        <f>SUM(H28:H30)</f>
        <v>-6099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396</v>
      </c>
      <c r="H28" s="152">
        <v>396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-7504</v>
      </c>
      <c r="H29" s="316">
        <v>-6495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-708</v>
      </c>
      <c r="H32" s="316">
        <v>-1009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-7816</v>
      </c>
      <c r="H33" s="154">
        <f>H27+H31+H32</f>
        <v>-7108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-4393</v>
      </c>
      <c r="H36" s="154">
        <f>H25+H17+H33</f>
        <v>-3685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1887</v>
      </c>
      <c r="H44" s="152">
        <v>1784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>
        <v>19</v>
      </c>
      <c r="D48" s="151">
        <v>29</v>
      </c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1887</v>
      </c>
      <c r="H49" s="154">
        <f>SUM(H43:H48)</f>
        <v>1784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19</v>
      </c>
      <c r="D51" s="155">
        <f>SUM(D47:D50)</f>
        <v>29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5</v>
      </c>
      <c r="D54" s="151">
        <v>4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3732</v>
      </c>
      <c r="D55" s="155">
        <f>D19+D20+D21+D27+D32+D45+D51+D53+D54</f>
        <v>3788</v>
      </c>
      <c r="E55" s="237" t="s">
        <v>172</v>
      </c>
      <c r="F55" s="261" t="s">
        <v>173</v>
      </c>
      <c r="G55" s="154">
        <f>G49+G51+G52+G53+G54</f>
        <v>1887</v>
      </c>
      <c r="H55" s="154">
        <f>H49+H51+H52+H53+H54</f>
        <v>1784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297</v>
      </c>
      <c r="D58" s="151">
        <v>548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7895</v>
      </c>
      <c r="H61" s="154">
        <f>SUM(H62:H68)</f>
        <v>8168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297</v>
      </c>
      <c r="D64" s="155">
        <f>SUM(D58:D63)</f>
        <v>548</v>
      </c>
      <c r="E64" s="237" t="s">
        <v>200</v>
      </c>
      <c r="F64" s="242" t="s">
        <v>201</v>
      </c>
      <c r="G64" s="152">
        <v>7669</v>
      </c>
      <c r="H64" s="152">
        <v>7954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73</v>
      </c>
      <c r="H66" s="152">
        <v>97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22</v>
      </c>
      <c r="H67" s="152">
        <v>63</v>
      </c>
    </row>
    <row r="68" spans="1:18" ht="15">
      <c r="A68" s="235" t="s">
        <v>211</v>
      </c>
      <c r="B68" s="241" t="s">
        <v>212</v>
      </c>
      <c r="C68" s="151">
        <v>1372</v>
      </c>
      <c r="D68" s="151">
        <v>2192</v>
      </c>
      <c r="E68" s="237" t="s">
        <v>213</v>
      </c>
      <c r="F68" s="242" t="s">
        <v>214</v>
      </c>
      <c r="G68" s="152">
        <v>131</v>
      </c>
      <c r="H68" s="152">
        <v>54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388</v>
      </c>
      <c r="H69" s="152">
        <v>291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369</v>
      </c>
      <c r="D71" s="151"/>
      <c r="E71" s="253" t="s">
        <v>46</v>
      </c>
      <c r="F71" s="273" t="s">
        <v>224</v>
      </c>
      <c r="G71" s="161">
        <f>G59+G60+G61+G69+G70</f>
        <v>8283</v>
      </c>
      <c r="H71" s="161">
        <f>H59+H60+H61+H69+H70</f>
        <v>8459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1741</v>
      </c>
      <c r="D75" s="155">
        <f>SUM(D67:D74)</f>
        <v>2192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8283</v>
      </c>
      <c r="H79" s="162">
        <f>H71+H74+H75+H76</f>
        <v>8459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19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</v>
      </c>
      <c r="D88" s="151">
        <v>11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7</v>
      </c>
      <c r="D91" s="155">
        <f>SUM(D87:D90)</f>
        <v>30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2045</v>
      </c>
      <c r="D93" s="155">
        <f>D64+D75+D84+D91+D92</f>
        <v>2770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5777</v>
      </c>
      <c r="D94" s="164">
        <f>D93+D55</f>
        <v>6558</v>
      </c>
      <c r="E94" s="449" t="s">
        <v>270</v>
      </c>
      <c r="F94" s="289" t="s">
        <v>271</v>
      </c>
      <c r="G94" s="165">
        <f>G36+G39+G55+G79</f>
        <v>5777</v>
      </c>
      <c r="H94" s="165">
        <f>H36+H39+H55+H79</f>
        <v>6558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23622047244094491" bottom="0.15748031496062992" header="0.15748031496062992" footer="0.15748031496062992"/>
  <pageSetup paperSize="9" scale="53" fitToHeight="998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7" workbookViewId="0">
      <selection activeCell="C11" sqref="C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 ca="1">'справка №1-БАЛАНС'!E3</f>
        <v>ТОПЛОФИКАЦИЯ ГАБРОВО ЕАД</v>
      </c>
      <c r="C2" s="584"/>
      <c r="D2" s="584"/>
      <c r="E2" s="584"/>
      <c r="F2" s="586" t="s">
        <v>2</v>
      </c>
      <c r="G2" s="586"/>
      <c r="H2" s="526">
        <f ca="1">'справка №1-БАЛАНС'!H3</f>
        <v>107009273</v>
      </c>
    </row>
    <row r="3" spans="1:18" ht="15">
      <c r="A3" s="467" t="s">
        <v>275</v>
      </c>
      <c r="B3" s="584" t="str">
        <f ca="1"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 ca="1">'справка №1-БАЛАНС'!H4</f>
        <v xml:space="preserve"> </v>
      </c>
    </row>
    <row r="4" spans="1:18" ht="17.25" customHeight="1">
      <c r="A4" s="467" t="s">
        <v>5</v>
      </c>
      <c r="B4" s="585" t="str">
        <f ca="1"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1759</v>
      </c>
      <c r="D9" s="46">
        <v>1664</v>
      </c>
      <c r="E9" s="298" t="s">
        <v>285</v>
      </c>
      <c r="F9" s="549" t="s">
        <v>286</v>
      </c>
      <c r="G9" s="550">
        <v>1816</v>
      </c>
      <c r="H9" s="550">
        <v>2136</v>
      </c>
    </row>
    <row r="10" spans="1:18">
      <c r="A10" s="298" t="s">
        <v>287</v>
      </c>
      <c r="B10" s="299" t="s">
        <v>288</v>
      </c>
      <c r="C10" s="46">
        <v>212</v>
      </c>
      <c r="D10" s="46">
        <v>197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70</v>
      </c>
      <c r="D11" s="46">
        <v>68</v>
      </c>
      <c r="E11" s="300" t="s">
        <v>293</v>
      </c>
      <c r="F11" s="549" t="s">
        <v>294</v>
      </c>
      <c r="G11" s="550">
        <v>42</v>
      </c>
      <c r="H11" s="550">
        <v>58</v>
      </c>
    </row>
    <row r="12" spans="1:18">
      <c r="A12" s="298" t="s">
        <v>295</v>
      </c>
      <c r="B12" s="299" t="s">
        <v>296</v>
      </c>
      <c r="C12" s="46">
        <v>381</v>
      </c>
      <c r="D12" s="46">
        <v>391</v>
      </c>
      <c r="E12" s="300" t="s">
        <v>78</v>
      </c>
      <c r="F12" s="549" t="s">
        <v>297</v>
      </c>
      <c r="G12" s="550">
        <v>55</v>
      </c>
      <c r="H12" s="550">
        <v>34</v>
      </c>
    </row>
    <row r="13" spans="1:18">
      <c r="A13" s="298" t="s">
        <v>298</v>
      </c>
      <c r="B13" s="299" t="s">
        <v>299</v>
      </c>
      <c r="C13" s="46">
        <v>85</v>
      </c>
      <c r="D13" s="46">
        <v>95</v>
      </c>
      <c r="E13" s="301" t="s">
        <v>51</v>
      </c>
      <c r="F13" s="551" t="s">
        <v>300</v>
      </c>
      <c r="G13" s="548">
        <f>SUM(G9:G12)</f>
        <v>1913</v>
      </c>
      <c r="H13" s="548">
        <f>SUM(H9:H12)</f>
        <v>2228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64</v>
      </c>
      <c r="D16" s="47">
        <v>163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2571</v>
      </c>
      <c r="D19" s="49">
        <f>SUM(D9:D15)+D16</f>
        <v>2578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50</v>
      </c>
      <c r="D22" s="46">
        <v>78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50</v>
      </c>
      <c r="D26" s="49">
        <f>SUM(D22:D25)</f>
        <v>78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2621</v>
      </c>
      <c r="D28" s="50">
        <f>D26+D19</f>
        <v>2656</v>
      </c>
      <c r="E28" s="127" t="s">
        <v>339</v>
      </c>
      <c r="F28" s="554" t="s">
        <v>340</v>
      </c>
      <c r="G28" s="548">
        <f>G13+G15+G24</f>
        <v>1913</v>
      </c>
      <c r="H28" s="548">
        <f>H13+H15+H24</f>
        <v>2228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0</v>
      </c>
      <c r="D30" s="50">
        <f>IF((H28-D28)&gt;0,H28-D28,0)</f>
        <v>0</v>
      </c>
      <c r="E30" s="127" t="s">
        <v>343</v>
      </c>
      <c r="F30" s="554" t="s">
        <v>344</v>
      </c>
      <c r="G30" s="53">
        <f>IF((C28-G28)&gt;0,C28-G28,0)</f>
        <v>708</v>
      </c>
      <c r="H30" s="53">
        <f>IF((D28-H28)&gt;0,D28-H28,0)</f>
        <v>428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2621</v>
      </c>
      <c r="D33" s="49">
        <f>D28-D31+D32</f>
        <v>2656</v>
      </c>
      <c r="E33" s="127" t="s">
        <v>353</v>
      </c>
      <c r="F33" s="554" t="s">
        <v>354</v>
      </c>
      <c r="G33" s="53">
        <f>G32-G31+G28</f>
        <v>1913</v>
      </c>
      <c r="H33" s="53">
        <f>H32-H31+H28</f>
        <v>2228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0</v>
      </c>
      <c r="D34" s="50">
        <f>IF((H33-D33)&gt;0,H33-D33,0)</f>
        <v>0</v>
      </c>
      <c r="E34" s="128" t="s">
        <v>357</v>
      </c>
      <c r="F34" s="554" t="s">
        <v>358</v>
      </c>
      <c r="G34" s="548">
        <f>IF((C33-G33)&gt;0,C33-G33,0)</f>
        <v>708</v>
      </c>
      <c r="H34" s="548">
        <f>IF((D33-H33)&gt;0,D33-H33,0)</f>
        <v>428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0</v>
      </c>
      <c r="D39" s="460">
        <f>+IF((H33-D33-D35)&gt;0,H33-D33-D35,0)</f>
        <v>0</v>
      </c>
      <c r="E39" s="313" t="s">
        <v>369</v>
      </c>
      <c r="F39" s="558" t="s">
        <v>370</v>
      </c>
      <c r="G39" s="559">
        <f>IF(G34&gt;0,IF(C35+G34&lt;0,0,C35+G34),IF(C34-C35&lt;0,C35-C34,0))</f>
        <v>708</v>
      </c>
      <c r="H39" s="559">
        <f>IF(H34&gt;0,IF(D35+H34&lt;0,0,D35+H34),IF(D34-D35&lt;0,D35-D34,0))</f>
        <v>428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376</v>
      </c>
      <c r="F41" s="571" t="s">
        <v>377</v>
      </c>
      <c r="G41" s="52">
        <f>IF(C39=0,IF(G39-G40&gt;0,G39-G40+C40,0),IF(C39-C40&lt;0,C40-C39+G40,0))</f>
        <v>708</v>
      </c>
      <c r="H41" s="52">
        <f>IF(D39=0,IF(H39-H40&gt;0,H39-H40+D40,0),IF(D39-D40&lt;0,D40-D39+H40,0))</f>
        <v>428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2621</v>
      </c>
      <c r="D42" s="53">
        <f>D33+D35+D39</f>
        <v>2656</v>
      </c>
      <c r="E42" s="128" t="s">
        <v>380</v>
      </c>
      <c r="F42" s="129" t="s">
        <v>381</v>
      </c>
      <c r="G42" s="53">
        <f>G39+G33</f>
        <v>2621</v>
      </c>
      <c r="H42" s="53">
        <f>H39+H33</f>
        <v>2656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abSelected="1" topLeftCell="A13" workbookViewId="0">
      <selection activeCell="D48" sqref="D48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 ca="1">'справка №1-БАЛАНС'!E3</f>
        <v>ТОПЛОФИКАЦИЯ ГАБРОВО ЕАД</v>
      </c>
      <c r="C4" s="541" t="s">
        <v>2</v>
      </c>
      <c r="D4" s="541">
        <f ca="1">'справка №1-БАЛАНС'!H3</f>
        <v>107009273</v>
      </c>
      <c r="E4" s="323"/>
      <c r="F4" s="323"/>
    </row>
    <row r="5" spans="1:13" ht="15">
      <c r="A5" s="470" t="s">
        <v>275</v>
      </c>
      <c r="B5" s="470" t="str">
        <f ca="1">'справка №1-БАЛАНС'!E4</f>
        <v>неконсолидиран</v>
      </c>
      <c r="C5" s="542" t="s">
        <v>4</v>
      </c>
      <c r="D5" s="541" t="str">
        <f ca="1">'справка №1-БАЛАНС'!H4</f>
        <v xml:space="preserve"> </v>
      </c>
    </row>
    <row r="6" spans="1:13" ht="12" customHeight="1">
      <c r="A6" s="471" t="s">
        <v>5</v>
      </c>
      <c r="B6" s="506" t="str">
        <f ca="1"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2665</v>
      </c>
      <c r="D10" s="54">
        <v>3071</v>
      </c>
      <c r="E10" s="130"/>
      <c r="F10" s="130"/>
    </row>
    <row r="11" spans="1:13">
      <c r="A11" s="332" t="s">
        <v>390</v>
      </c>
      <c r="B11" s="333" t="s">
        <v>391</v>
      </c>
      <c r="C11" s="54">
        <v>-2372</v>
      </c>
      <c r="D11" s="54">
        <v>-2846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>
        <v>-420</v>
      </c>
      <c r="D13" s="54">
        <v>-427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-127</v>
      </c>
      <c r="D20" s="55">
        <f>SUM(D10:D19)</f>
        <v>-202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>
        <v>104</v>
      </c>
      <c r="D36" s="54">
        <v>254</v>
      </c>
      <c r="E36" s="130"/>
      <c r="F36" s="130"/>
    </row>
    <row r="37" spans="1:8">
      <c r="A37" s="332" t="s">
        <v>439</v>
      </c>
      <c r="B37" s="333" t="s">
        <v>440</v>
      </c>
      <c r="C37" s="54"/>
      <c r="D37" s="54">
        <v>-78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104</v>
      </c>
      <c r="D42" s="55">
        <f>SUM(D34:D41)</f>
        <v>176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-23</v>
      </c>
      <c r="D43" s="55">
        <f>D42+D32+D20</f>
        <v>-26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30</v>
      </c>
      <c r="D44" s="132">
        <v>70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7</v>
      </c>
      <c r="D45" s="55">
        <f>D44+D43</f>
        <v>44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>
        <v>2</v>
      </c>
      <c r="D46" s="56">
        <v>8</v>
      </c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>
        <v>5</v>
      </c>
      <c r="D47" s="56">
        <v>36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23622047244094491" top="1.1023622047244095" bottom="0.37" header="0.51181102362204722" footer="0.31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workbookViewId="0">
      <selection activeCell="J33" sqref="J3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 ca="1">'справка №1-БАЛАНС'!E3</f>
        <v>ТОПЛОФИКАЦИЯ ГАБРОВО ЕАД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 ca="1">'справка №1-БАЛАНС'!H3</f>
        <v>107009273</v>
      </c>
      <c r="N3" s="2"/>
    </row>
    <row r="4" spans="1:23" s="532" customFormat="1" ht="13.5" customHeight="1">
      <c r="A4" s="467" t="s">
        <v>462</v>
      </c>
      <c r="B4" s="591" t="str">
        <f ca="1"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 ca="1"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 ca="1"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 ca="1">'справка №1-БАЛАНС'!H17</f>
        <v>666</v>
      </c>
      <c r="D11" s="58">
        <f ca="1">'справка №1-БАЛАНС'!H19</f>
        <v>0</v>
      </c>
      <c r="E11" s="58">
        <f ca="1">'справка №1-БАЛАНС'!H20</f>
        <v>774</v>
      </c>
      <c r="F11" s="58">
        <f ca="1">'справка №1-БАЛАНС'!H22</f>
        <v>67</v>
      </c>
      <c r="G11" s="58">
        <f ca="1">'справка №1-БАЛАНС'!H23</f>
        <v>0</v>
      </c>
      <c r="H11" s="60">
        <v>2558</v>
      </c>
      <c r="I11" s="58">
        <f ca="1">'справка №1-БАЛАНС'!H28+'справка №1-БАЛАНС'!H31</f>
        <v>396</v>
      </c>
      <c r="J11" s="58">
        <f ca="1">'справка №1-БАЛАНС'!H29+'справка №1-БАЛАНС'!H32</f>
        <v>-7504</v>
      </c>
      <c r="K11" s="60"/>
      <c r="L11" s="344">
        <f ca="1">SUM(C11:K11)</f>
        <v>-3043</v>
      </c>
      <c r="M11" s="58">
        <f ca="1"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666</v>
      </c>
      <c r="D15" s="61">
        <f t="shared" ref="D15:M15" si="2">D11+D12</f>
        <v>0</v>
      </c>
      <c r="E15" s="61">
        <f t="shared" si="2"/>
        <v>774</v>
      </c>
      <c r="F15" s="61">
        <f t="shared" si="2"/>
        <v>67</v>
      </c>
      <c r="G15" s="61">
        <f t="shared" si="2"/>
        <v>0</v>
      </c>
      <c r="H15" s="61">
        <f t="shared" si="2"/>
        <v>2558</v>
      </c>
      <c r="I15" s="61">
        <f t="shared" si="2"/>
        <v>396</v>
      </c>
      <c r="J15" s="61">
        <f t="shared" si="2"/>
        <v>-7504</v>
      </c>
      <c r="K15" s="61">
        <f t="shared" si="2"/>
        <v>0</v>
      </c>
      <c r="L15" s="344">
        <f t="shared" si="1"/>
        <v>-3043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 ca="1">+'справка №1-БАЛАНС'!G31</f>
        <v>0</v>
      </c>
      <c r="J16" s="345">
        <f ca="1">+'справка №1-БАЛАНС'!G32</f>
        <v>-708</v>
      </c>
      <c r="K16" s="60"/>
      <c r="L16" s="344">
        <f t="shared" si="1"/>
        <v>-708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666</v>
      </c>
      <c r="D29" s="59">
        <f t="shared" ref="D29:M29" si="6">D17+D20+D21+D24+D28+D27+D15+D16</f>
        <v>0</v>
      </c>
      <c r="E29" s="59">
        <f t="shared" si="6"/>
        <v>774</v>
      </c>
      <c r="F29" s="59">
        <f t="shared" si="6"/>
        <v>67</v>
      </c>
      <c r="G29" s="59">
        <f t="shared" si="6"/>
        <v>0</v>
      </c>
      <c r="H29" s="59">
        <f t="shared" si="6"/>
        <v>2558</v>
      </c>
      <c r="I29" s="59">
        <f t="shared" si="6"/>
        <v>396</v>
      </c>
      <c r="J29" s="59">
        <f t="shared" si="6"/>
        <v>-8212</v>
      </c>
      <c r="K29" s="59">
        <f t="shared" si="6"/>
        <v>0</v>
      </c>
      <c r="L29" s="344">
        <f t="shared" si="1"/>
        <v>-3751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666</v>
      </c>
      <c r="D32" s="59">
        <f t="shared" si="7"/>
        <v>0</v>
      </c>
      <c r="E32" s="59">
        <f t="shared" si="7"/>
        <v>774</v>
      </c>
      <c r="F32" s="59">
        <f t="shared" si="7"/>
        <v>67</v>
      </c>
      <c r="G32" s="59">
        <f t="shared" si="7"/>
        <v>0</v>
      </c>
      <c r="H32" s="59">
        <f t="shared" si="7"/>
        <v>2558</v>
      </c>
      <c r="I32" s="59">
        <f t="shared" si="7"/>
        <v>396</v>
      </c>
      <c r="J32" s="59">
        <f t="shared" si="7"/>
        <v>-8212</v>
      </c>
      <c r="K32" s="59">
        <f t="shared" si="7"/>
        <v>0</v>
      </c>
      <c r="L32" s="344">
        <f t="shared" si="1"/>
        <v>-3751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D4" workbookViewId="0">
      <selection activeCell="Q22" sqref="Q2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8" t="s">
        <v>385</v>
      </c>
      <c r="B2" s="609"/>
      <c r="C2" s="610" t="str">
        <f ca="1">'справка №1-БАЛАНС'!E3</f>
        <v>ТОПЛОФИКАЦИЯ ГАБРОВО ЕАД</v>
      </c>
      <c r="D2" s="610"/>
      <c r="E2" s="610"/>
      <c r="F2" s="610"/>
      <c r="G2" s="610"/>
      <c r="H2" s="610"/>
      <c r="I2" s="483"/>
      <c r="J2" s="483"/>
      <c r="K2" s="483"/>
      <c r="L2" s="483"/>
      <c r="M2" s="484" t="s">
        <v>2</v>
      </c>
      <c r="N2" s="482"/>
      <c r="O2" s="482">
        <f ca="1">'справка №1-БАЛАНС'!H3</f>
        <v>107009273</v>
      </c>
      <c r="P2" s="483"/>
      <c r="Q2" s="483"/>
      <c r="R2" s="526"/>
    </row>
    <row r="3" spans="1:28" ht="15">
      <c r="A3" s="608" t="s">
        <v>5</v>
      </c>
      <c r="B3" s="609"/>
      <c r="C3" s="611" t="str">
        <f ca="1">'справка №1-БАЛАНС'!E5</f>
        <v>01.01.2016 - 30.06.2016</v>
      </c>
      <c r="D3" s="611"/>
      <c r="E3" s="611"/>
      <c r="F3" s="485"/>
      <c r="G3" s="485"/>
      <c r="H3" s="485"/>
      <c r="I3" s="485"/>
      <c r="J3" s="485"/>
      <c r="K3" s="485"/>
      <c r="L3" s="485"/>
      <c r="M3" s="607" t="s">
        <v>4</v>
      </c>
      <c r="N3" s="607"/>
      <c r="O3" s="482" t="str">
        <f ca="1"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1" t="s">
        <v>465</v>
      </c>
      <c r="B5" s="602"/>
      <c r="C5" s="605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599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599" t="s">
        <v>531</v>
      </c>
      <c r="R5" s="599" t="s">
        <v>532</v>
      </c>
    </row>
    <row r="6" spans="1:28" s="100" customFormat="1" ht="48">
      <c r="A6" s="603"/>
      <c r="B6" s="604"/>
      <c r="C6" s="606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0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0"/>
      <c r="R6" s="600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>
        <v>408</v>
      </c>
      <c r="E9" s="189"/>
      <c r="F9" s="189"/>
      <c r="G9" s="74">
        <f>D9+E9-F9</f>
        <v>408</v>
      </c>
      <c r="H9" s="65"/>
      <c r="I9" s="65"/>
      <c r="J9" s="74">
        <f>G9+H9-I9</f>
        <v>408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408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1171</v>
      </c>
      <c r="E10" s="189"/>
      <c r="F10" s="189"/>
      <c r="G10" s="74">
        <f t="shared" ref="G10:G39" si="2">D10+E10-F10</f>
        <v>1171</v>
      </c>
      <c r="H10" s="65"/>
      <c r="I10" s="65"/>
      <c r="J10" s="74">
        <f t="shared" ref="J10:J39" si="3">G10+H10-I10</f>
        <v>1171</v>
      </c>
      <c r="K10" s="65">
        <v>1081</v>
      </c>
      <c r="L10" s="65">
        <v>23</v>
      </c>
      <c r="M10" s="65"/>
      <c r="N10" s="74">
        <f t="shared" ref="N10:N39" si="4">K10+L10-M10</f>
        <v>1104</v>
      </c>
      <c r="O10" s="65"/>
      <c r="P10" s="65"/>
      <c r="Q10" s="74">
        <f t="shared" si="0"/>
        <v>1104</v>
      </c>
      <c r="R10" s="74">
        <f t="shared" si="1"/>
        <v>67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4407</v>
      </c>
      <c r="E11" s="189"/>
      <c r="F11" s="189"/>
      <c r="G11" s="74">
        <f t="shared" si="2"/>
        <v>4407</v>
      </c>
      <c r="H11" s="65"/>
      <c r="I11" s="65"/>
      <c r="J11" s="74">
        <f t="shared" si="3"/>
        <v>4407</v>
      </c>
      <c r="K11" s="65">
        <v>3996</v>
      </c>
      <c r="L11" s="65">
        <v>43</v>
      </c>
      <c r="M11" s="65"/>
      <c r="N11" s="74">
        <f t="shared" si="4"/>
        <v>4039</v>
      </c>
      <c r="O11" s="65"/>
      <c r="P11" s="65"/>
      <c r="Q11" s="74">
        <f t="shared" si="0"/>
        <v>4039</v>
      </c>
      <c r="R11" s="74">
        <f t="shared" si="1"/>
        <v>368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>
        <v>122</v>
      </c>
      <c r="E12" s="189"/>
      <c r="F12" s="189"/>
      <c r="G12" s="74">
        <f t="shared" si="2"/>
        <v>122</v>
      </c>
      <c r="H12" s="65"/>
      <c r="I12" s="65"/>
      <c r="J12" s="74">
        <f t="shared" si="3"/>
        <v>122</v>
      </c>
      <c r="K12" s="65">
        <v>88</v>
      </c>
      <c r="L12" s="65">
        <v>4</v>
      </c>
      <c r="M12" s="65"/>
      <c r="N12" s="74">
        <f t="shared" si="4"/>
        <v>92</v>
      </c>
      <c r="O12" s="65"/>
      <c r="P12" s="65"/>
      <c r="Q12" s="74">
        <f t="shared" si="0"/>
        <v>92</v>
      </c>
      <c r="R12" s="74">
        <f t="shared" si="1"/>
        <v>30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2811</v>
      </c>
      <c r="E15" s="457">
        <v>24</v>
      </c>
      <c r="F15" s="457"/>
      <c r="G15" s="74">
        <f t="shared" si="2"/>
        <v>2835</v>
      </c>
      <c r="H15" s="458"/>
      <c r="I15" s="458"/>
      <c r="J15" s="74">
        <f t="shared" si="3"/>
        <v>2835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2835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8919</v>
      </c>
      <c r="E17" s="194">
        <f>SUM(E9:E16)</f>
        <v>24</v>
      </c>
      <c r="F17" s="194">
        <f>SUM(F9:F16)</f>
        <v>0</v>
      </c>
      <c r="G17" s="74">
        <f t="shared" si="2"/>
        <v>8943</v>
      </c>
      <c r="H17" s="75">
        <f>SUM(H9:H16)</f>
        <v>0</v>
      </c>
      <c r="I17" s="75">
        <f>SUM(I9:I16)</f>
        <v>0</v>
      </c>
      <c r="J17" s="74">
        <f t="shared" si="3"/>
        <v>8943</v>
      </c>
      <c r="K17" s="75">
        <f>SUM(K9:K16)</f>
        <v>5165</v>
      </c>
      <c r="L17" s="75">
        <f>SUM(L9:L16)</f>
        <v>70</v>
      </c>
      <c r="M17" s="75">
        <f>SUM(M9:M16)</f>
        <v>0</v>
      </c>
      <c r="N17" s="74">
        <f t="shared" si="4"/>
        <v>5235</v>
      </c>
      <c r="O17" s="75">
        <f>SUM(O9:O16)</f>
        <v>0</v>
      </c>
      <c r="P17" s="75">
        <f>SUM(P9:P16)</f>
        <v>0</v>
      </c>
      <c r="Q17" s="74">
        <f t="shared" si="5"/>
        <v>5235</v>
      </c>
      <c r="R17" s="74">
        <f t="shared" si="6"/>
        <v>3708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>
        <v>22</v>
      </c>
      <c r="E22" s="189"/>
      <c r="F22" s="189"/>
      <c r="G22" s="74">
        <f t="shared" si="2"/>
        <v>22</v>
      </c>
      <c r="H22" s="65"/>
      <c r="I22" s="65"/>
      <c r="J22" s="74">
        <f t="shared" si="3"/>
        <v>22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22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22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22</v>
      </c>
      <c r="H25" s="66">
        <f t="shared" si="7"/>
        <v>0</v>
      </c>
      <c r="I25" s="66">
        <f t="shared" si="7"/>
        <v>0</v>
      </c>
      <c r="J25" s="67">
        <f t="shared" si="3"/>
        <v>22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22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8941</v>
      </c>
      <c r="E40" s="438">
        <f>E17+E18+E19+E25+E38+E39</f>
        <v>24</v>
      </c>
      <c r="F40" s="438">
        <f t="shared" ref="F40:R40" si="13">F17+F18+F19+F25+F38+F39</f>
        <v>0</v>
      </c>
      <c r="G40" s="438">
        <f t="shared" si="13"/>
        <v>8965</v>
      </c>
      <c r="H40" s="438">
        <f t="shared" si="13"/>
        <v>0</v>
      </c>
      <c r="I40" s="438">
        <f t="shared" si="13"/>
        <v>0</v>
      </c>
      <c r="J40" s="438">
        <f t="shared" si="13"/>
        <v>8965</v>
      </c>
      <c r="K40" s="438">
        <f t="shared" si="13"/>
        <v>5165</v>
      </c>
      <c r="L40" s="438">
        <f t="shared" si="13"/>
        <v>70</v>
      </c>
      <c r="M40" s="438">
        <f t="shared" si="13"/>
        <v>0</v>
      </c>
      <c r="N40" s="438">
        <f t="shared" si="13"/>
        <v>5235</v>
      </c>
      <c r="O40" s="438">
        <f t="shared" si="13"/>
        <v>0</v>
      </c>
      <c r="P40" s="438">
        <f t="shared" si="13"/>
        <v>0</v>
      </c>
      <c r="Q40" s="438">
        <f t="shared" si="13"/>
        <v>5235</v>
      </c>
      <c r="R40" s="438">
        <f t="shared" si="13"/>
        <v>3730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596"/>
      <c r="L44" s="596"/>
      <c r="M44" s="596"/>
      <c r="N44" s="596"/>
      <c r="O44" s="597" t="s">
        <v>785</v>
      </c>
      <c r="P44" s="598"/>
      <c r="Q44" s="598"/>
      <c r="R44" s="598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M3:N3"/>
    <mergeCell ref="A2:B2"/>
    <mergeCell ref="C2:H2"/>
    <mergeCell ref="A3:B3"/>
    <mergeCell ref="C3:E3"/>
    <mergeCell ref="J5:J6"/>
    <mergeCell ref="K44:N44"/>
    <mergeCell ref="O44:R44"/>
    <mergeCell ref="Q5:Q6"/>
    <mergeCell ref="R5:R6"/>
    <mergeCell ref="A5:B6"/>
    <mergeCell ref="C5:C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97" workbookViewId="0">
      <selection activeCell="D93" sqref="D9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 ca="1">'справка №1-БАЛАНС'!E3</f>
        <v>ТОПЛОФИКАЦИЯ ГАБРОВО ЕАД</v>
      </c>
      <c r="C3" s="619"/>
      <c r="D3" s="526" t="s">
        <v>2</v>
      </c>
      <c r="E3" s="107">
        <f ca="1">'справка №1-БАЛАНС'!H3</f>
        <v>107009273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 ca="1">'справка №1-БАЛАНС'!E5</f>
        <v>01.01.2016 - 30.06.2016</v>
      </c>
      <c r="C4" s="617"/>
      <c r="D4" s="527" t="s">
        <v>4</v>
      </c>
      <c r="E4" s="107" t="str">
        <f ca="1"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>
        <v>19</v>
      </c>
      <c r="D15" s="108">
        <v>19</v>
      </c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19</v>
      </c>
      <c r="D19" s="104">
        <f>D11+D15+D16</f>
        <v>19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5</v>
      </c>
      <c r="D21" s="108">
        <v>5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1372</v>
      </c>
      <c r="D28" s="108"/>
      <c r="E28" s="120">
        <f t="shared" si="0"/>
        <v>1372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>
        <v>369</v>
      </c>
      <c r="D31" s="108"/>
      <c r="E31" s="120">
        <f t="shared" si="0"/>
        <v>369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1741</v>
      </c>
      <c r="D43" s="104">
        <f>D24+D28+D29+D31+D30+D32+D33+D38</f>
        <v>0</v>
      </c>
      <c r="E43" s="118">
        <f>E24+E28+E29+E31+E30+E32+E33+E38</f>
        <v>1741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1765</v>
      </c>
      <c r="D44" s="103">
        <f>D43+D21+D19+D9</f>
        <v>24</v>
      </c>
      <c r="E44" s="118">
        <f>E43+E21+E19+E9</f>
        <v>1741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>
        <v>1887</v>
      </c>
      <c r="D62" s="108">
        <v>580</v>
      </c>
      <c r="E62" s="119">
        <f t="shared" si="1"/>
        <v>1307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/>
      <c r="D64" s="108"/>
      <c r="E64" s="119">
        <f t="shared" si="1"/>
        <v>0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1887</v>
      </c>
      <c r="D66" s="103">
        <f>D52+D56+D61+D62+D63+D64</f>
        <v>580</v>
      </c>
      <c r="E66" s="119">
        <f t="shared" si="1"/>
        <v>1307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/>
      <c r="D74" s="108"/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7895</v>
      </c>
      <c r="D85" s="104">
        <f>SUM(D86:D90)+D94</f>
        <v>7895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7669</v>
      </c>
      <c r="D87" s="108">
        <v>7669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>
        <v>73</v>
      </c>
      <c r="D89" s="108">
        <v>73</v>
      </c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131</v>
      </c>
      <c r="D90" s="103">
        <f>SUM(D91:D93)</f>
        <v>131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/>
      <c r="D91" s="108"/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131</v>
      </c>
      <c r="D92" s="108">
        <v>131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/>
      <c r="D93" s="108"/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>
        <v>22</v>
      </c>
      <c r="D94" s="108">
        <v>22</v>
      </c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>
        <v>388</v>
      </c>
      <c r="D95" s="108">
        <v>614</v>
      </c>
      <c r="E95" s="119">
        <f t="shared" si="1"/>
        <v>-226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8283</v>
      </c>
      <c r="D96" s="104">
        <f>D85+D80+D75+D71+D95</f>
        <v>8509</v>
      </c>
      <c r="E96" s="104">
        <f>E85+E80+E75+E71+E95</f>
        <v>-226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10170</v>
      </c>
      <c r="D97" s="104">
        <f>D96+D68+D66</f>
        <v>9089</v>
      </c>
      <c r="E97" s="104">
        <f>E96+E68+E66</f>
        <v>1081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topLeftCell="A25"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 ca="1">'справка №1-БАЛАНС'!E3</f>
        <v>ТОПЛОФИКАЦИЯ ГАБРОВО ЕАД</v>
      </c>
      <c r="C4" s="620"/>
      <c r="D4" s="620"/>
      <c r="E4" s="620"/>
      <c r="F4" s="620"/>
      <c r="G4" s="626" t="s">
        <v>2</v>
      </c>
      <c r="H4" s="626"/>
      <c r="I4" s="500">
        <f ca="1">'справка №1-БАЛАНС'!H3</f>
        <v>107009273</v>
      </c>
    </row>
    <row r="5" spans="1:9" ht="15">
      <c r="A5" s="501" t="s">
        <v>5</v>
      </c>
      <c r="B5" s="621" t="str">
        <f ca="1"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 ca="1"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24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 ca="1">'справка №1-БАЛАНС'!E3</f>
        <v>ТОПЛОФИКАЦИЯ ГАБРОВО ЕАД</v>
      </c>
      <c r="C5" s="627"/>
      <c r="D5" s="627"/>
      <c r="E5" s="570" t="s">
        <v>2</v>
      </c>
      <c r="F5" s="451">
        <f ca="1">'справка №1-БАЛАНС'!H3</f>
        <v>107009273</v>
      </c>
    </row>
    <row r="6" spans="1:15" ht="15" customHeight="1">
      <c r="A6" s="27" t="s">
        <v>826</v>
      </c>
      <c r="B6" s="628" t="str">
        <f ca="1">'справка №1-БАЛАНС'!E5</f>
        <v>01.01.2016 - 30.06.2016</v>
      </c>
      <c r="C6" s="628"/>
      <c r="D6" s="510"/>
      <c r="E6" s="569" t="s">
        <v>4</v>
      </c>
      <c r="F6" s="511" t="str">
        <f ca="1"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JUPUNOV</cp:lastModifiedBy>
  <cp:lastPrinted>2016-07-28T10:12:53Z</cp:lastPrinted>
  <dcterms:created xsi:type="dcterms:W3CDTF">2000-06-29T12:02:40Z</dcterms:created>
  <dcterms:modified xsi:type="dcterms:W3CDTF">2016-07-29T06:57:43Z</dcterms:modified>
</cp:coreProperties>
</file>