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2085" windowWidth="10800" windowHeight="4110" tabRatio="573" activeTab="1"/>
  </bookViews>
  <sheets>
    <sheet name="справка №1-БАЛАНС" sheetId="1" r:id="rId1"/>
    <sheet name="справка №2-ОТЧЕТ ЗА ДОХОДИТЕ" sheetId="2" r:id="rId2"/>
  </sheets>
  <definedNames>
    <definedName name="_1_0011">'справка №1-БАЛАНС'!$C$11</definedName>
    <definedName name="_xlnm._FilterDatabase" localSheetId="0" hidden="1">'справка №1-БАЛАНС'!#REF!</definedName>
    <definedName name="_xlnm.Print_Titles" localSheetId="0">'справка №1-БАЛАНС'!$8:$8</definedName>
  </definedNames>
  <calcPr calcId="125725"/>
</workbook>
</file>

<file path=xl/calcChain.xml><?xml version="1.0" encoding="utf-8"?>
<calcChain xmlns="http://schemas.openxmlformats.org/spreadsheetml/2006/main">
  <c r="C19" i="2"/>
  <c r="H27" i="1"/>
  <c r="H33" s="1"/>
  <c r="G27"/>
  <c r="G33" s="1"/>
  <c r="H21"/>
  <c r="H25" s="1"/>
  <c r="G21"/>
  <c r="H17"/>
  <c r="G17"/>
  <c r="C39"/>
  <c r="C34"/>
  <c r="C45" s="1"/>
  <c r="H49"/>
  <c r="H55" s="1"/>
  <c r="H61"/>
  <c r="H71" s="1"/>
  <c r="H79" s="1"/>
  <c r="D78"/>
  <c r="D84" s="1"/>
  <c r="D64"/>
  <c r="D75"/>
  <c r="D91"/>
  <c r="D32"/>
  <c r="D19"/>
  <c r="D27"/>
  <c r="D34"/>
  <c r="D39"/>
  <c r="D45"/>
  <c r="D51"/>
  <c r="G25"/>
  <c r="G61"/>
  <c r="G71" s="1"/>
  <c r="G79" s="1"/>
  <c r="G49"/>
  <c r="G55" s="1"/>
  <c r="C32"/>
  <c r="C19"/>
  <c r="C27"/>
  <c r="C51"/>
  <c r="C75"/>
  <c r="C64"/>
  <c r="C78"/>
  <c r="C84" s="1"/>
  <c r="C91"/>
  <c r="H13" i="2"/>
  <c r="H24"/>
  <c r="D26"/>
  <c r="D19"/>
  <c r="D35"/>
  <c r="G13"/>
  <c r="G28" s="1"/>
  <c r="G24"/>
  <c r="C26"/>
  <c r="C35"/>
  <c r="B3"/>
  <c r="B2"/>
  <c r="H3"/>
  <c r="H2"/>
  <c r="B4"/>
  <c r="D55" i="1" l="1"/>
  <c r="H28" i="2"/>
  <c r="H33" s="1"/>
  <c r="D28"/>
  <c r="C28"/>
  <c r="C30" s="1"/>
  <c r="H36" i="1"/>
  <c r="H94" s="1"/>
  <c r="G36"/>
  <c r="G94" s="1"/>
  <c r="D93"/>
  <c r="C55"/>
  <c r="C93"/>
  <c r="G33" i="2"/>
  <c r="D94" i="1" l="1"/>
  <c r="D30" i="2"/>
  <c r="H30"/>
  <c r="D33"/>
  <c r="H34" s="1"/>
  <c r="C33"/>
  <c r="C39" s="1"/>
  <c r="G30"/>
  <c r="C94" i="1"/>
  <c r="D39" i="2" l="1"/>
  <c r="D42" s="1"/>
  <c r="D34"/>
  <c r="H39" s="1"/>
  <c r="C42"/>
  <c r="C34"/>
  <c r="G34"/>
  <c r="G39" l="1"/>
  <c r="G42" s="1"/>
  <c r="G41"/>
  <c r="D41"/>
  <c r="H42"/>
  <c r="H41"/>
  <c r="C41" l="1"/>
</calcChain>
</file>

<file path=xl/sharedStrings.xml><?xml version="1.0" encoding="utf-8"?>
<sst xmlns="http://schemas.openxmlformats.org/spreadsheetml/2006/main" count="432" uniqueCount="395">
  <si>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</si>
  <si>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</si>
  <si>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</si>
  <si>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</si>
  <si>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</si>
  <si>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</si>
  <si>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</si>
  <si>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</si>
  <si>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</si>
  <si>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</si>
  <si>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</si>
  <si>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</si>
  <si>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</si>
  <si>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</si>
  <si>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</si>
  <si>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</si>
  <si>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</si>
  <si>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</si>
  <si>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</si>
  <si>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</si>
  <si>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</si>
  <si>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</si>
  <si>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</si>
  <si>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</si>
  <si>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</si>
  <si>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</si>
  <si>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</si>
  <si>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</si>
  <si>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</si>
  <si>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</si>
  <si>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</si>
  <si>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</si>
  <si>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</si>
  <si>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</si>
  <si>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</si>
  <si>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</si>
  <si>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</si>
  <si>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</si>
  <si>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</si>
  <si>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</si>
  <si>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</si>
  <si>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</si>
  <si>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</si>
  <si>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</si>
  <si>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</si>
  <si>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</si>
  <si>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</si>
  <si>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</si>
  <si>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</si>
  <si>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</si>
  <si>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</si>
  <si>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</si>
  <si>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</si>
  <si>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</si>
  <si>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</si>
  <si>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</si>
  <si>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</si>
  <si>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</si>
  <si>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</si>
  <si>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</si>
  <si>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</si>
  <si>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</si>
  <si>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</si>
  <si>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</si>
  <si>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</si>
  <si>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</si>
  <si>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</si>
  <si>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</si>
  <si>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</si>
  <si>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</si>
  <si>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</si>
  <si>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</si>
  <si>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</si>
  <si>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</si>
  <si>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</si>
  <si>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</si>
  <si>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</si>
  <si>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</si>
  <si>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</si>
  <si>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</si>
  <si>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</si>
  <si>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</si>
  <si>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</si>
  <si>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</si>
  <si>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</si>
  <si>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</si>
  <si>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</si>
  <si>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</si>
  <si>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</si>
  <si>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</si>
  <si>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</si>
  <si>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</si>
  <si>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</si>
  <si>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</si>
  <si>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</si>
  <si>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</si>
  <si>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</si>
  <si>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</si>
  <si>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</si>
  <si>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</si>
  <si>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</si>
  <si>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</si>
  <si>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</si>
  <si>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</si>
  <si>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</si>
  <si>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</si>
  <si>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</si>
  <si>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</si>
  <si>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</si>
  <si>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</si>
  <si>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</si>
  <si>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</si>
  <si>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</si>
  <si>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</si>
  <si>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</si>
  <si>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</si>
  <si>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</si>
  <si>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</si>
  <si>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</si>
  <si>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</si>
  <si>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</si>
  <si>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</si>
  <si>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</si>
  <si>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</si>
  <si>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</si>
  <si>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</si>
  <si>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</si>
  <si>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</si>
  <si>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</si>
  <si>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</si>
  <si>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</si>
  <si>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</si>
  <si>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</si>
  <si>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</si>
  <si>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</si>
  <si>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</si>
  <si>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</si>
  <si>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</si>
  <si>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</si>
  <si>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</si>
  <si>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</si>
  <si>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</si>
  <si>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</si>
  <si>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</si>
  <si>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</si>
  <si>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</si>
  <si>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</si>
  <si>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</si>
  <si>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</si>
  <si>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</si>
  <si>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</si>
  <si>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</si>
  <si>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</si>
  <si>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</si>
  <si>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</si>
  <si>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</si>
  <si>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</si>
  <si>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</si>
  <si>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</si>
  <si>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</si>
  <si>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</si>
  <si>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</si>
  <si>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</si>
  <si>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</si>
  <si>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</si>
  <si>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</si>
  <si>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</si>
  <si>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</si>
  <si>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</si>
  <si>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</si>
  <si>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</si>
  <si>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</si>
  <si>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</si>
  <si>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</si>
  <si>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</si>
  <si>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</si>
  <si>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</si>
  <si>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</si>
  <si>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</si>
  <si>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</si>
  <si>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</si>
  <si>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</si>
  <si>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</si>
  <si>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</si>
  <si>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</si>
  <si>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</si>
  <si>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</si>
  <si>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</si>
  <si>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</si>
  <si>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</si>
  <si>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</si>
  <si>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</si>
  <si>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</si>
  <si>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</si>
  <si>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</si>
  <si>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</si>
  <si>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</si>
  <si>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</si>
  <si>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</si>
  <si>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</si>
  <si>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</si>
  <si>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</si>
  <si>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</si>
  <si>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</si>
  <si>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</si>
  <si>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</si>
  <si>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</si>
  <si>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</si>
  <si>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</si>
  <si>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</si>
  <si>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</si>
  <si>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</si>
  <si>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</si>
  <si>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</si>
  <si>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</si>
  <si>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</si>
  <si>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</si>
  <si>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</si>
  <si>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</si>
  <si>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</si>
  <si>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</si>
  <si>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</si>
  <si>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</si>
  <si>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</si>
  <si>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</si>
  <si>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</si>
  <si>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</si>
  <si>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</si>
  <si>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</si>
  <si>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</si>
  <si>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</si>
  <si>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</si>
  <si>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</si>
  <si>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</si>
  <si>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</si>
  <si>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</si>
  <si>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</si>
  <si>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</si>
  <si>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</si>
  <si>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</si>
  <si>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</si>
  <si>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</si>
  <si>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</si>
  <si>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</si>
  <si>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</si>
  <si>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</si>
  <si>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</si>
  <si>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</si>
  <si>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</si>
  <si>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</si>
  <si>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</si>
  <si>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</si>
  <si>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</si>
  <si>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</si>
  <si>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</si>
  <si>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</si>
  <si>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</si>
  <si>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</si>
  <si>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</si>
  <si>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</si>
  <si>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</si>
  <si>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</si>
  <si>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</si>
  <si>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</si>
  <si>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</si>
  <si>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</si>
  <si>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</si>
  <si>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</si>
  <si>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</si>
  <si>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</si>
  <si>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</si>
  <si>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</si>
  <si>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</si>
  <si>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</si>
  <si>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</si>
  <si>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</si>
  <si>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</si>
  <si>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</si>
  <si>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</si>
  <si>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</si>
  <si>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</si>
  <si>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</si>
  <si>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</si>
  <si>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</si>
  <si>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</si>
  <si>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</si>
  <si>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</si>
  <si>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</si>
  <si>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</si>
  <si>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</si>
  <si>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</si>
  <si>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</si>
  <si>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</si>
  <si>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</si>
  <si>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</si>
  <si>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</si>
  <si>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</si>
  <si>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</si>
  <si>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</si>
  <si>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</si>
  <si>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</si>
  <si>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</si>
  <si>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</si>
  <si>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</si>
  <si>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</si>
  <si>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</si>
  <si>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</si>
  <si>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</si>
  <si>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</si>
  <si>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</si>
  <si>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</si>
  <si>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</si>
  <si>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</si>
  <si>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</si>
  <si>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</si>
  <si>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</si>
  <si>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</si>
  <si>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</si>
  <si>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</si>
  <si>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</si>
  <si>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</si>
  <si>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</si>
  <si>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</si>
  <si>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</si>
  <si>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</si>
  <si>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</si>
  <si>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</si>
  <si>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</si>
  <si>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</si>
  <si>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</si>
  <si>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</si>
  <si>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</si>
  <si>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</si>
  <si>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</si>
  <si>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</si>
  <si>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</si>
  <si>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</si>
  <si>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</si>
  <si>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</si>
  <si>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</si>
  <si>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</si>
  <si>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</si>
  <si>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</si>
  <si>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</si>
  <si>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</si>
  <si>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</si>
  <si>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</si>
  <si>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</si>
  <si>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</si>
  <si>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</si>
  <si>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</si>
  <si>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</si>
  <si>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</si>
  <si>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</si>
  <si>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</si>
  <si>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</si>
  <si>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</si>
  <si>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</si>
  <si>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</si>
  <si>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</si>
  <si>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</si>
  <si>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</si>
  <si>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</si>
  <si>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</si>
  <si>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</si>
  <si>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</si>
  <si>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</si>
  <si>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</si>
  <si>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</si>
  <si>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</si>
  <si>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</si>
  <si>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</si>
  <si>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</si>
  <si>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</si>
  <si>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</si>
  <si>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</si>
  <si>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</si>
  <si>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</si>
  <si>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</si>
  <si>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</si>
  <si>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</si>
  <si>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</si>
  <si>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</si>
  <si>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>Ръководител: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</si>
  <si>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</si>
  <si>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</si>
  <si>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</si>
  <si>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IV. Дял от загубата на асоциирани и съвместни предприятия</t>
  </si>
  <si>
    <t>Ръководител:………………….</t>
  </si>
  <si>
    <t>Забележка:  Справка № 2 - Отчет за доходите се изготвя само с натрупване.</t>
  </si>
  <si>
    <t>СД "НАЧЕВИ-90 С-ИЕ"</t>
  </si>
  <si>
    <t>Неконсолидиран</t>
  </si>
  <si>
    <t>30.06.2016г.</t>
  </si>
  <si>
    <t>Х.Иванова</t>
  </si>
  <si>
    <t>Иван Начев</t>
  </si>
</sst>
</file>

<file path=xl/styles.xml><?xml version="1.0" encoding="utf-8"?>
<styleSheet xmlns="http://schemas.openxmlformats.org/spreadsheetml/2006/main">
  <numFmts count="1">
    <numFmt numFmtId="165" formatCode="d/m/yyyy&quot; &quot;&quot;г.&quot;;@"/>
  </numFmts>
  <fonts count="19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20">
    <xf numFmtId="0" fontId="0" fillId="0" borderId="0" xfId="0"/>
    <xf numFmtId="0" fontId="8" fillId="0" borderId="0" xfId="2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4" applyNumberFormat="1" applyFont="1" applyFill="1" applyBorder="1" applyAlignment="1" applyProtection="1">
      <alignment vertical="center"/>
      <protection locked="0"/>
    </xf>
    <xf numFmtId="1" fontId="10" fillId="4" borderId="1" xfId="4" applyNumberFormat="1" applyFont="1" applyFill="1" applyBorder="1" applyAlignment="1" applyProtection="1">
      <alignment vertical="center"/>
      <protection locked="0"/>
    </xf>
    <xf numFmtId="1" fontId="10" fillId="5" borderId="1" xfId="4" applyNumberFormat="1" applyFont="1" applyFill="1" applyBorder="1" applyAlignment="1" applyProtection="1">
      <alignment vertical="center"/>
      <protection locked="0"/>
    </xf>
    <xf numFmtId="3" fontId="10" fillId="0" borderId="1" xfId="4" applyNumberFormat="1" applyFont="1" applyBorder="1" applyAlignment="1" applyProtection="1">
      <alignment vertical="center"/>
    </xf>
    <xf numFmtId="3" fontId="10" fillId="0" borderId="1" xfId="4" applyNumberFormat="1" applyFont="1" applyFill="1" applyBorder="1" applyAlignment="1" applyProtection="1">
      <alignment vertical="center"/>
    </xf>
    <xf numFmtId="1" fontId="9" fillId="3" borderId="1" xfId="4" applyNumberFormat="1" applyFont="1" applyFill="1" applyBorder="1" applyAlignment="1" applyProtection="1">
      <alignment vertical="center"/>
      <protection locked="0"/>
    </xf>
    <xf numFmtId="3" fontId="9" fillId="0" borderId="1" xfId="4" applyNumberFormat="1" applyFont="1" applyBorder="1" applyAlignment="1" applyProtection="1">
      <alignment vertical="center"/>
    </xf>
    <xf numFmtId="3" fontId="10" fillId="0" borderId="1" xfId="4" applyNumberFormat="1" applyFont="1" applyBorder="1" applyProtection="1"/>
    <xf numFmtId="1" fontId="9" fillId="3" borderId="6" xfId="4" applyNumberFormat="1" applyFont="1" applyFill="1" applyBorder="1" applyAlignment="1" applyProtection="1">
      <alignment vertical="center"/>
      <protection locked="0"/>
    </xf>
    <xf numFmtId="0" fontId="9" fillId="0" borderId="1" xfId="4" applyFont="1" applyBorder="1" applyAlignment="1" applyProtection="1">
      <alignment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8" fillId="0" borderId="0" xfId="2" applyFont="1" applyAlignment="1">
      <alignment horizontal="left" vertical="top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vertical="top"/>
    </xf>
    <xf numFmtId="0" fontId="4" fillId="0" borderId="0" xfId="2" applyFont="1" applyAlignment="1">
      <alignment vertical="top"/>
    </xf>
    <xf numFmtId="0" fontId="6" fillId="0" borderId="0" xfId="2" applyFont="1" applyBorder="1" applyAlignment="1" applyProtection="1">
      <alignment vertical="top" wrapText="1"/>
      <protection locked="0"/>
    </xf>
    <xf numFmtId="1" fontId="8" fillId="3" borderId="3" xfId="2" applyNumberFormat="1" applyFont="1" applyFill="1" applyBorder="1" applyAlignment="1" applyProtection="1">
      <alignment vertical="top" wrapText="1"/>
      <protection locked="0"/>
    </xf>
    <xf numFmtId="1" fontId="8" fillId="3" borderId="7" xfId="2" applyNumberFormat="1" applyFont="1" applyFill="1" applyBorder="1" applyAlignment="1" applyProtection="1">
      <alignment vertical="top" wrapText="1"/>
      <protection locked="0"/>
    </xf>
    <xf numFmtId="1" fontId="8" fillId="5" borderId="7" xfId="2" applyNumberFormat="1" applyFont="1" applyFill="1" applyBorder="1" applyAlignment="1" applyProtection="1">
      <alignment vertical="top" wrapText="1"/>
      <protection locked="0"/>
    </xf>
    <xf numFmtId="1" fontId="8" fillId="0" borderId="7" xfId="2" applyNumberFormat="1" applyFont="1" applyBorder="1" applyAlignment="1" applyProtection="1">
      <alignment vertical="top" wrapText="1"/>
    </xf>
    <xf numFmtId="1" fontId="8" fillId="0" borderId="3" xfId="2" applyNumberFormat="1" applyFont="1" applyBorder="1" applyAlignment="1" applyProtection="1">
      <alignment vertical="top" wrapText="1"/>
    </xf>
    <xf numFmtId="1" fontId="8" fillId="0" borderId="7" xfId="2" applyNumberFormat="1" applyFont="1" applyFill="1" applyBorder="1" applyAlignment="1" applyProtection="1">
      <alignment vertical="top" wrapText="1"/>
    </xf>
    <xf numFmtId="1" fontId="4" fillId="0" borderId="0" xfId="2" applyNumberFormat="1" applyFont="1" applyAlignment="1">
      <alignment vertical="top"/>
    </xf>
    <xf numFmtId="1" fontId="8" fillId="4" borderId="7" xfId="2" applyNumberFormat="1" applyFont="1" applyFill="1" applyBorder="1" applyAlignment="1" applyProtection="1">
      <alignment vertical="top" wrapText="1"/>
      <protection locked="0"/>
    </xf>
    <xf numFmtId="1" fontId="8" fillId="0" borderId="8" xfId="2" applyNumberFormat="1" applyFont="1" applyBorder="1" applyAlignment="1" applyProtection="1">
      <alignment vertical="top" wrapText="1"/>
    </xf>
    <xf numFmtId="1" fontId="8" fillId="5" borderId="9" xfId="2" applyNumberFormat="1" applyFont="1" applyFill="1" applyBorder="1" applyAlignment="1" applyProtection="1">
      <alignment vertical="top" wrapText="1"/>
      <protection locked="0"/>
    </xf>
    <xf numFmtId="1" fontId="8" fillId="0" borderId="10" xfId="2" applyNumberFormat="1" applyFont="1" applyBorder="1" applyAlignment="1" applyProtection="1">
      <alignment vertical="top" wrapText="1"/>
    </xf>
    <xf numFmtId="1" fontId="6" fillId="0" borderId="7" xfId="2" applyNumberFormat="1" applyFont="1" applyBorder="1" applyAlignment="1" applyProtection="1">
      <alignment vertical="top" wrapText="1"/>
    </xf>
    <xf numFmtId="1" fontId="16" fillId="6" borderId="1" xfId="0" applyNumberFormat="1" applyFont="1" applyFill="1" applyBorder="1" applyAlignment="1" applyProtection="1">
      <alignment vertical="top"/>
    </xf>
    <xf numFmtId="1" fontId="6" fillId="0" borderId="11" xfId="2" applyNumberFormat="1" applyFont="1" applyBorder="1" applyAlignment="1" applyProtection="1">
      <alignment vertical="top" wrapText="1"/>
    </xf>
    <xf numFmtId="1" fontId="8" fillId="0" borderId="12" xfId="2" applyNumberFormat="1" applyFont="1" applyBorder="1" applyAlignment="1" applyProtection="1">
      <alignment vertical="top" wrapText="1"/>
    </xf>
    <xf numFmtId="0" fontId="6" fillId="0" borderId="0" xfId="2" applyFont="1" applyBorder="1" applyAlignment="1">
      <alignment vertical="top" wrapText="1"/>
    </xf>
    <xf numFmtId="49" fontId="6" fillId="0" borderId="0" xfId="2" applyNumberFormat="1" applyFont="1" applyBorder="1" applyAlignment="1">
      <alignment vertical="top" wrapText="1"/>
    </xf>
    <xf numFmtId="1" fontId="8" fillId="0" borderId="0" xfId="2" applyNumberFormat="1" applyFont="1" applyBorder="1" applyAlignment="1">
      <alignment vertical="top" wrapText="1"/>
    </xf>
    <xf numFmtId="0" fontId="4" fillId="0" borderId="0" xfId="2" applyFont="1" applyAlignment="1" applyProtection="1">
      <alignment vertical="top" wrapText="1"/>
      <protection locked="0"/>
    </xf>
    <xf numFmtId="0" fontId="8" fillId="0" borderId="0" xfId="2" applyFont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vertical="top" wrapText="1"/>
      <protection locked="0"/>
    </xf>
    <xf numFmtId="0" fontId="8" fillId="0" borderId="0" xfId="2" applyFont="1" applyAlignment="1" applyProtection="1">
      <alignment vertical="top"/>
      <protection locked="0"/>
    </xf>
    <xf numFmtId="0" fontId="4" fillId="0" borderId="0" xfId="2" applyFont="1" applyBorder="1" applyAlignment="1" applyProtection="1">
      <alignment vertical="top" wrapText="1"/>
      <protection locked="0"/>
    </xf>
    <xf numFmtId="0" fontId="4" fillId="0" borderId="0" xfId="2" applyFont="1" applyAlignment="1" applyProtection="1">
      <alignment horizontal="left" vertical="top" wrapText="1"/>
      <protection locked="0"/>
    </xf>
    <xf numFmtId="0" fontId="4" fillId="0" borderId="0" xfId="2" applyFont="1" applyAlignment="1" applyProtection="1">
      <alignment vertical="top"/>
      <protection locked="0"/>
    </xf>
    <xf numFmtId="1" fontId="4" fillId="0" borderId="0" xfId="2" applyNumberFormat="1" applyFont="1" applyAlignment="1" applyProtection="1">
      <alignment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centerContinuous"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0" fontId="8" fillId="0" borderId="0" xfId="2" applyFont="1" applyBorder="1" applyAlignment="1" applyProtection="1">
      <alignment horizontal="centerContinuous" vertical="top"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8" fillId="0" borderId="0" xfId="2" applyFont="1" applyAlignment="1" applyProtection="1">
      <alignment horizontal="left" vertical="top"/>
      <protection locked="0"/>
    </xf>
    <xf numFmtId="0" fontId="6" fillId="0" borderId="0" xfId="2" applyFont="1" applyBorder="1" applyAlignment="1" applyProtection="1">
      <alignment horizontal="center" vertical="top"/>
      <protection locked="0"/>
    </xf>
    <xf numFmtId="0" fontId="6" fillId="0" borderId="0" xfId="3" applyFont="1" applyAlignment="1" applyProtection="1">
      <alignment wrapText="1"/>
      <protection locked="0"/>
    </xf>
    <xf numFmtId="0" fontId="6" fillId="0" borderId="14" xfId="2" applyFont="1" applyBorder="1" applyAlignment="1" applyProtection="1">
      <alignment horizontal="center" vertical="center"/>
    </xf>
    <xf numFmtId="0" fontId="6" fillId="0" borderId="15" xfId="2" applyFont="1" applyBorder="1" applyAlignment="1" applyProtection="1">
      <alignment horizontal="center" vertical="top" wrapText="1"/>
    </xf>
    <xf numFmtId="14" fontId="6" fillId="0" borderId="15" xfId="2" applyNumberFormat="1" applyFont="1" applyBorder="1" applyAlignment="1" applyProtection="1">
      <alignment horizontal="center" vertical="top" wrapText="1"/>
    </xf>
    <xf numFmtId="49" fontId="6" fillId="0" borderId="15" xfId="2" applyNumberFormat="1" applyFont="1" applyBorder="1" applyAlignment="1" applyProtection="1">
      <alignment horizontal="center" vertical="center" wrapText="1"/>
    </xf>
    <xf numFmtId="14" fontId="6" fillId="0" borderId="16" xfId="2" applyNumberFormat="1" applyFont="1" applyBorder="1" applyAlignment="1" applyProtection="1">
      <alignment horizontal="center" vertical="top" wrapText="1"/>
    </xf>
    <xf numFmtId="0" fontId="6" fillId="0" borderId="17" xfId="2" applyFont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center" vertical="top" wrapText="1"/>
    </xf>
    <xf numFmtId="49" fontId="6" fillId="0" borderId="1" xfId="2" applyNumberFormat="1" applyFont="1" applyBorder="1" applyAlignment="1" applyProtection="1">
      <alignment horizontal="center" vertical="center" wrapText="1"/>
    </xf>
    <xf numFmtId="0" fontId="6" fillId="0" borderId="7" xfId="2" applyFont="1" applyBorder="1" applyAlignment="1" applyProtection="1">
      <alignment horizontal="center" vertical="top" wrapText="1"/>
    </xf>
    <xf numFmtId="49" fontId="6" fillId="0" borderId="1" xfId="2" applyNumberFormat="1" applyFont="1" applyBorder="1" applyAlignment="1" applyProtection="1">
      <alignment horizontal="right" vertical="top" wrapText="1"/>
    </xf>
    <xf numFmtId="0" fontId="8" fillId="0" borderId="1" xfId="2" applyFont="1" applyBorder="1" applyAlignment="1" applyProtection="1">
      <alignment vertical="top" wrapText="1"/>
    </xf>
    <xf numFmtId="0" fontId="8" fillId="0" borderId="3" xfId="2" applyFont="1" applyBorder="1" applyAlignment="1" applyProtection="1">
      <alignment vertical="top" wrapText="1"/>
    </xf>
    <xf numFmtId="49" fontId="6" fillId="2" borderId="8" xfId="2" applyNumberFormat="1" applyFont="1" applyFill="1" applyBorder="1" applyAlignment="1" applyProtection="1">
      <alignment horizontal="right" vertical="top" wrapText="1"/>
    </xf>
    <xf numFmtId="0" fontId="4" fillId="2" borderId="18" xfId="0" applyFont="1" applyFill="1" applyBorder="1" applyAlignment="1" applyProtection="1">
      <alignment vertical="top" wrapText="1"/>
    </xf>
    <xf numFmtId="0" fontId="4" fillId="2" borderId="19" xfId="0" applyFont="1" applyFill="1" applyBorder="1" applyAlignment="1" applyProtection="1">
      <alignment vertical="top" wrapText="1"/>
    </xf>
    <xf numFmtId="0" fontId="16" fillId="6" borderId="17" xfId="2" applyFont="1" applyFill="1" applyBorder="1" applyAlignment="1" applyProtection="1">
      <alignment vertical="top" wrapText="1"/>
    </xf>
    <xf numFmtId="0" fontId="8" fillId="0" borderId="1" xfId="2" applyFont="1" applyBorder="1" applyAlignment="1" applyProtection="1">
      <alignment horizontal="right" vertical="top" wrapText="1"/>
    </xf>
    <xf numFmtId="0" fontId="16" fillId="6" borderId="1" xfId="2" applyFont="1" applyFill="1" applyBorder="1" applyAlignment="1" applyProtection="1">
      <alignment vertical="top" wrapText="1"/>
    </xf>
    <xf numFmtId="0" fontId="4" fillId="2" borderId="13" xfId="0" applyFont="1" applyFill="1" applyBorder="1" applyAlignment="1" applyProtection="1">
      <alignment vertical="top" wrapText="1"/>
    </xf>
    <xf numFmtId="0" fontId="4" fillId="2" borderId="20" xfId="0" applyFont="1" applyFill="1" applyBorder="1" applyAlignment="1" applyProtection="1">
      <alignment vertical="top" wrapText="1"/>
    </xf>
    <xf numFmtId="0" fontId="4" fillId="2" borderId="21" xfId="0" applyFont="1" applyFill="1" applyBorder="1" applyAlignment="1" applyProtection="1">
      <alignment vertical="top" wrapText="1"/>
    </xf>
    <xf numFmtId="49" fontId="4" fillId="0" borderId="1" xfId="2" applyNumberFormat="1" applyFont="1" applyBorder="1" applyAlignment="1" applyProtection="1">
      <alignment horizontal="right" vertical="top" wrapText="1"/>
    </xf>
    <xf numFmtId="1" fontId="4" fillId="0" borderId="1" xfId="2" applyNumberFormat="1" applyFont="1" applyBorder="1" applyAlignment="1" applyProtection="1">
      <alignment horizontal="right" vertical="top" wrapText="1"/>
    </xf>
    <xf numFmtId="0" fontId="16" fillId="6" borderId="1" xfId="2" applyFont="1" applyFill="1" applyBorder="1" applyAlignment="1" applyProtection="1">
      <alignment vertical="top"/>
    </xf>
    <xf numFmtId="49" fontId="4" fillId="0" borderId="1" xfId="2" applyNumberFormat="1" applyFont="1" applyFill="1" applyBorder="1" applyAlignment="1" applyProtection="1">
      <alignment horizontal="right" vertical="top" wrapText="1"/>
    </xf>
    <xf numFmtId="1" fontId="5" fillId="0" borderId="1" xfId="2" applyNumberFormat="1" applyFont="1" applyBorder="1" applyAlignment="1" applyProtection="1">
      <alignment horizontal="right" vertical="top" wrapText="1"/>
    </xf>
    <xf numFmtId="1" fontId="7" fillId="0" borderId="3" xfId="2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49" fontId="5" fillId="0" borderId="1" xfId="2" applyNumberFormat="1" applyFont="1" applyBorder="1" applyAlignment="1" applyProtection="1">
      <alignment horizontal="right" vertical="top" wrapText="1"/>
    </xf>
    <xf numFmtId="49" fontId="5" fillId="0" borderId="1" xfId="2" applyNumberFormat="1" applyFont="1" applyFill="1" applyBorder="1" applyAlignment="1" applyProtection="1">
      <alignment horizontal="right" vertical="top" wrapText="1"/>
    </xf>
    <xf numFmtId="1" fontId="16" fillId="6" borderId="1" xfId="2" applyNumberFormat="1" applyFont="1" applyFill="1" applyBorder="1" applyAlignment="1" applyProtection="1">
      <alignment vertical="top" wrapText="1"/>
    </xf>
    <xf numFmtId="1" fontId="8" fillId="0" borderId="1" xfId="2" applyNumberFormat="1" applyFont="1" applyBorder="1" applyAlignment="1" applyProtection="1">
      <alignment vertical="top" wrapText="1"/>
    </xf>
    <xf numFmtId="1" fontId="16" fillId="6" borderId="1" xfId="2" applyNumberFormat="1" applyFont="1" applyFill="1" applyBorder="1" applyAlignment="1" applyProtection="1">
      <alignment vertical="top"/>
    </xf>
    <xf numFmtId="1" fontId="3" fillId="0" borderId="8" xfId="2" applyNumberFormat="1" applyFont="1" applyBorder="1" applyAlignment="1" applyProtection="1">
      <alignment horizontal="right" vertical="top" wrapText="1"/>
    </xf>
    <xf numFmtId="1" fontId="4" fillId="0" borderId="18" xfId="0" applyNumberFormat="1" applyFont="1" applyBorder="1" applyAlignment="1" applyProtection="1">
      <alignment vertical="top" wrapText="1"/>
    </xf>
    <xf numFmtId="1" fontId="4" fillId="0" borderId="19" xfId="0" applyNumberFormat="1" applyFont="1" applyBorder="1" applyAlignment="1" applyProtection="1">
      <alignment vertical="top" wrapText="1"/>
    </xf>
    <xf numFmtId="1" fontId="16" fillId="6" borderId="1" xfId="0" applyNumberFormat="1" applyFont="1" applyFill="1" applyBorder="1" applyAlignment="1" applyProtection="1">
      <alignment vertical="top" wrapText="1"/>
    </xf>
    <xf numFmtId="1" fontId="4" fillId="0" borderId="13" xfId="0" applyNumberFormat="1" applyFont="1" applyBorder="1" applyAlignment="1" applyProtection="1">
      <alignment vertical="top" wrapText="1"/>
    </xf>
    <xf numFmtId="1" fontId="4" fillId="0" borderId="20" xfId="0" applyNumberFormat="1" applyFont="1" applyBorder="1" applyAlignment="1" applyProtection="1">
      <alignment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3" fillId="0" borderId="1" xfId="2" applyNumberFormat="1" applyFont="1" applyBorder="1" applyAlignment="1" applyProtection="1">
      <alignment horizontal="right" vertical="top" wrapText="1"/>
    </xf>
    <xf numFmtId="1" fontId="6" fillId="0" borderId="8" xfId="2" applyNumberFormat="1" applyFont="1" applyBorder="1" applyAlignment="1" applyProtection="1">
      <alignment horizontal="right" vertical="top" wrapText="1"/>
    </xf>
    <xf numFmtId="0" fontId="16" fillId="6" borderId="1" xfId="0" applyFont="1" applyFill="1" applyBorder="1" applyAlignment="1" applyProtection="1">
      <alignment vertical="top"/>
    </xf>
    <xf numFmtId="49" fontId="4" fillId="0" borderId="3" xfId="2" applyNumberFormat="1" applyFont="1" applyBorder="1" applyAlignment="1" applyProtection="1">
      <alignment horizontal="right" vertical="top" wrapText="1"/>
    </xf>
    <xf numFmtId="1" fontId="4" fillId="0" borderId="9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49" fontId="16" fillId="6" borderId="1" xfId="2" applyNumberFormat="1" applyFont="1" applyFill="1" applyBorder="1" applyAlignment="1" applyProtection="1">
      <alignment vertical="top"/>
    </xf>
    <xf numFmtId="0" fontId="16" fillId="6" borderId="17" xfId="2" applyNumberFormat="1" applyFont="1" applyFill="1" applyBorder="1" applyAlignment="1" applyProtection="1">
      <alignment vertical="top" wrapText="1"/>
    </xf>
    <xf numFmtId="49" fontId="3" fillId="0" borderId="1" xfId="2" applyNumberFormat="1" applyFont="1" applyFill="1" applyBorder="1" applyAlignment="1" applyProtection="1">
      <alignment horizontal="right" vertical="top" wrapText="1"/>
    </xf>
    <xf numFmtId="1" fontId="6" fillId="0" borderId="1" xfId="2" applyNumberFormat="1" applyFont="1" applyBorder="1" applyAlignment="1" applyProtection="1">
      <alignment horizontal="right" vertical="top" wrapText="1"/>
    </xf>
    <xf numFmtId="1" fontId="8" fillId="0" borderId="1" xfId="2" applyNumberFormat="1" applyFont="1" applyBorder="1" applyAlignment="1" applyProtection="1">
      <alignment horizontal="right" vertical="top" wrapText="1"/>
    </xf>
    <xf numFmtId="1" fontId="5" fillId="0" borderId="4" xfId="2" applyNumberFormat="1" applyFont="1" applyBorder="1" applyAlignment="1" applyProtection="1">
      <alignment horizontal="right" vertical="top" wrapText="1"/>
    </xf>
    <xf numFmtId="1" fontId="4" fillId="0" borderId="8" xfId="2" applyNumberFormat="1" applyFont="1" applyBorder="1" applyAlignment="1" applyProtection="1">
      <alignment horizontal="right" vertical="top" wrapText="1"/>
    </xf>
    <xf numFmtId="1" fontId="8" fillId="0" borderId="18" xfId="2" applyNumberFormat="1" applyFont="1" applyBorder="1" applyAlignment="1" applyProtection="1">
      <alignment vertical="top" wrapText="1"/>
    </xf>
    <xf numFmtId="1" fontId="8" fillId="0" borderId="19" xfId="2" applyNumberFormat="1" applyFont="1" applyBorder="1" applyAlignment="1" applyProtection="1">
      <alignment vertical="top" wrapText="1"/>
    </xf>
    <xf numFmtId="1" fontId="4" fillId="0" borderId="13" xfId="2" applyNumberFormat="1" applyFont="1" applyBorder="1" applyAlignment="1" applyProtection="1">
      <alignment horizontal="right" vertical="top" wrapText="1"/>
    </xf>
    <xf numFmtId="1" fontId="8" fillId="0" borderId="20" xfId="2" applyNumberFormat="1" applyFont="1" applyBorder="1" applyAlignment="1" applyProtection="1">
      <alignment vertical="top" wrapText="1"/>
    </xf>
    <xf numFmtId="1" fontId="8" fillId="0" borderId="21" xfId="2" applyNumberFormat="1" applyFont="1" applyBorder="1" applyAlignment="1" applyProtection="1">
      <alignment vertical="top" wrapText="1"/>
    </xf>
    <xf numFmtId="1" fontId="5" fillId="0" borderId="2" xfId="2" applyNumberFormat="1" applyFont="1" applyBorder="1" applyAlignment="1" applyProtection="1">
      <alignment horizontal="right" vertical="top" wrapText="1"/>
    </xf>
    <xf numFmtId="1" fontId="5" fillId="2" borderId="1" xfId="2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7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7" xfId="0" applyNumberFormat="1" applyFont="1" applyBorder="1" applyAlignment="1" applyProtection="1">
      <alignment vertical="top"/>
    </xf>
    <xf numFmtId="49" fontId="3" fillId="0" borderId="1" xfId="2" applyNumberFormat="1" applyFont="1" applyBorder="1" applyAlignment="1" applyProtection="1">
      <alignment horizontal="right" vertical="top" wrapText="1"/>
    </xf>
    <xf numFmtId="49" fontId="3" fillId="0" borderId="24" xfId="2" applyNumberFormat="1" applyFont="1" applyBorder="1" applyAlignment="1" applyProtection="1">
      <alignment horizontal="right" vertical="top" wrapText="1"/>
    </xf>
    <xf numFmtId="1" fontId="3" fillId="0" borderId="24" xfId="2" applyNumberFormat="1" applyFont="1" applyBorder="1" applyAlignment="1" applyProtection="1">
      <alignment horizontal="right" vertical="top" wrapText="1"/>
    </xf>
    <xf numFmtId="0" fontId="4" fillId="0" borderId="0" xfId="2" applyFont="1" applyAlignment="1" applyProtection="1">
      <alignment vertical="top"/>
    </xf>
    <xf numFmtId="1" fontId="4" fillId="0" borderId="0" xfId="2" applyNumberFormat="1" applyFont="1" applyAlignment="1" applyProtection="1">
      <alignment vertical="top"/>
    </xf>
    <xf numFmtId="0" fontId="9" fillId="0" borderId="1" xfId="4" applyFont="1" applyBorder="1" applyAlignment="1" applyProtection="1">
      <alignment horizontal="center" vertical="center" wrapText="1"/>
    </xf>
    <xf numFmtId="0" fontId="9" fillId="0" borderId="6" xfId="4" applyFont="1" applyBorder="1" applyAlignment="1" applyProtection="1">
      <alignment horizontal="center" vertical="center" wrapText="1"/>
    </xf>
    <xf numFmtId="0" fontId="9" fillId="0" borderId="3" xfId="4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vertical="center" wrapText="1"/>
    </xf>
    <xf numFmtId="0" fontId="10" fillId="0" borderId="1" xfId="4" applyFont="1" applyFill="1" applyBorder="1" applyProtection="1"/>
    <xf numFmtId="0" fontId="10" fillId="0" borderId="1" xfId="4" applyFont="1" applyBorder="1" applyAlignment="1" applyProtection="1">
      <alignment vertical="center" wrapText="1"/>
    </xf>
    <xf numFmtId="3" fontId="10" fillId="0" borderId="1" xfId="4" applyNumberFormat="1" applyFont="1" applyBorder="1" applyAlignment="1" applyProtection="1">
      <alignment horizontal="center" vertical="center"/>
    </xf>
    <xf numFmtId="0" fontId="10" fillId="0" borderId="1" xfId="4" applyFont="1" applyFill="1" applyBorder="1" applyAlignment="1" applyProtection="1">
      <alignment vertical="center" wrapText="1"/>
    </xf>
    <xf numFmtId="0" fontId="11" fillId="0" borderId="1" xfId="4" applyFont="1" applyBorder="1" applyAlignment="1" applyProtection="1">
      <alignment horizontal="right" vertical="center" wrapText="1"/>
    </xf>
    <xf numFmtId="0" fontId="10" fillId="0" borderId="1" xfId="4" applyFont="1" applyBorder="1" applyAlignment="1" applyProtection="1">
      <alignment horizontal="left" vertical="center" wrapText="1"/>
    </xf>
    <xf numFmtId="3" fontId="11" fillId="0" borderId="1" xfId="4" applyNumberFormat="1" applyFont="1" applyBorder="1" applyAlignment="1" applyProtection="1">
      <alignment horizontal="center" vertical="center"/>
    </xf>
    <xf numFmtId="0" fontId="10" fillId="0" borderId="1" xfId="4" applyFont="1" applyBorder="1" applyAlignment="1" applyProtection="1">
      <alignment wrapText="1"/>
    </xf>
    <xf numFmtId="0" fontId="10" fillId="0" borderId="6" xfId="4" applyFont="1" applyBorder="1" applyAlignment="1" applyProtection="1">
      <alignment horizontal="center" vertical="center" wrapText="1"/>
    </xf>
    <xf numFmtId="0" fontId="11" fillId="0" borderId="6" xfId="4" applyFont="1" applyBorder="1" applyAlignment="1" applyProtection="1">
      <alignment horizontal="center" vertical="center" wrapText="1"/>
    </xf>
    <xf numFmtId="0" fontId="11" fillId="0" borderId="6" xfId="4" applyFont="1" applyBorder="1" applyAlignment="1" applyProtection="1">
      <alignment horizontal="center" wrapText="1"/>
    </xf>
    <xf numFmtId="0" fontId="12" fillId="0" borderId="1" xfId="4" applyFont="1" applyBorder="1" applyAlignment="1" applyProtection="1">
      <alignment vertical="center" wrapText="1"/>
    </xf>
    <xf numFmtId="0" fontId="10" fillId="0" borderId="17" xfId="4" applyFont="1" applyBorder="1" applyAlignment="1" applyProtection="1">
      <alignment vertical="center" wrapText="1"/>
    </xf>
    <xf numFmtId="49" fontId="10" fillId="0" borderId="6" xfId="4" applyNumberFormat="1" applyFont="1" applyBorder="1" applyAlignment="1" applyProtection="1">
      <alignment horizontal="center" vertical="center" wrapText="1"/>
    </xf>
    <xf numFmtId="0" fontId="10" fillId="0" borderId="5" xfId="4" applyFont="1" applyBorder="1" applyAlignment="1" applyProtection="1">
      <alignment vertical="center" wrapText="1"/>
    </xf>
    <xf numFmtId="0" fontId="9" fillId="0" borderId="3" xfId="4" applyFont="1" applyBorder="1" applyAlignment="1" applyProtection="1">
      <alignment vertical="center" wrapText="1"/>
    </xf>
    <xf numFmtId="0" fontId="13" fillId="0" borderId="1" xfId="4" applyFont="1" applyBorder="1" applyAlignment="1" applyProtection="1">
      <alignment vertical="center" wrapText="1"/>
    </xf>
    <xf numFmtId="0" fontId="10" fillId="0" borderId="0" xfId="4" applyFont="1" applyBorder="1" applyAlignment="1" applyProtection="1">
      <alignment wrapText="1"/>
    </xf>
    <xf numFmtId="1" fontId="10" fillId="0" borderId="1" xfId="4" applyNumberFormat="1" applyFont="1" applyBorder="1" applyAlignment="1" applyProtection="1">
      <alignment vertical="center"/>
    </xf>
    <xf numFmtId="1" fontId="8" fillId="7" borderId="7" xfId="2" applyNumberFormat="1" applyFont="1" applyFill="1" applyBorder="1" applyAlignment="1" applyProtection="1">
      <alignment vertical="top" wrapText="1"/>
      <protection locked="0"/>
    </xf>
    <xf numFmtId="1" fontId="8" fillId="7" borderId="3" xfId="2" applyNumberFormat="1" applyFont="1" applyFill="1" applyBorder="1" applyAlignment="1" applyProtection="1">
      <alignment vertical="top" wrapText="1"/>
      <protection locked="0"/>
    </xf>
    <xf numFmtId="0" fontId="9" fillId="0" borderId="0" xfId="4" applyFont="1" applyBorder="1" applyAlignment="1" applyProtection="1">
      <alignment wrapText="1"/>
      <protection locked="0"/>
    </xf>
    <xf numFmtId="1" fontId="10" fillId="0" borderId="0" xfId="4" applyNumberFormat="1" applyFont="1" applyBorder="1" applyProtection="1">
      <protection locked="0"/>
    </xf>
    <xf numFmtId="0" fontId="9" fillId="0" borderId="0" xfId="4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2" applyFont="1" applyBorder="1" applyAlignment="1" applyProtection="1">
      <alignment horizontal="left" vertical="top" wrapText="1"/>
      <protection locked="0"/>
    </xf>
    <xf numFmtId="1" fontId="9" fillId="4" borderId="1" xfId="4" applyNumberFormat="1" applyFont="1" applyFill="1" applyBorder="1" applyAlignment="1" applyProtection="1">
      <alignment vertical="center"/>
      <protection locked="0"/>
    </xf>
    <xf numFmtId="0" fontId="8" fillId="0" borderId="0" xfId="2" applyFont="1" applyBorder="1" applyAlignment="1" applyProtection="1">
      <alignment vertical="top"/>
      <protection locked="0"/>
    </xf>
    <xf numFmtId="49" fontId="6" fillId="0" borderId="0" xfId="2" applyNumberFormat="1" applyFont="1" applyBorder="1" applyAlignment="1" applyProtection="1">
      <alignment vertical="top" wrapText="1"/>
      <protection locked="0"/>
    </xf>
    <xf numFmtId="1" fontId="8" fillId="0" borderId="0" xfId="2" applyNumberFormat="1" applyFont="1" applyBorder="1" applyAlignment="1" applyProtection="1">
      <alignment vertical="top" wrapText="1"/>
      <protection locked="0"/>
    </xf>
    <xf numFmtId="0" fontId="15" fillId="6" borderId="1" xfId="2" applyFont="1" applyFill="1" applyBorder="1" applyAlignment="1" applyProtection="1">
      <alignment horizontal="left" vertical="top" wrapText="1"/>
    </xf>
    <xf numFmtId="1" fontId="15" fillId="6" borderId="1" xfId="2" applyNumberFormat="1" applyFont="1" applyFill="1" applyBorder="1" applyAlignment="1" applyProtection="1">
      <alignment vertical="top" wrapText="1"/>
    </xf>
    <xf numFmtId="0" fontId="15" fillId="6" borderId="25" xfId="2" applyFont="1" applyFill="1" applyBorder="1" applyAlignment="1" applyProtection="1">
      <alignment horizontal="left" vertical="top" wrapText="1"/>
    </xf>
    <xf numFmtId="0" fontId="15" fillId="6" borderId="17" xfId="2" applyFont="1" applyFill="1" applyBorder="1" applyAlignment="1" applyProtection="1">
      <alignment vertical="top" wrapText="1"/>
    </xf>
    <xf numFmtId="0" fontId="15" fillId="6" borderId="26" xfId="2" applyFont="1" applyFill="1" applyBorder="1" applyAlignment="1" applyProtection="1">
      <alignment vertical="top" wrapText="1"/>
    </xf>
    <xf numFmtId="49" fontId="15" fillId="6" borderId="24" xfId="2" applyNumberFormat="1" applyFont="1" applyFill="1" applyBorder="1" applyAlignment="1" applyProtection="1">
      <alignment vertical="center" wrapText="1"/>
    </xf>
    <xf numFmtId="0" fontId="15" fillId="6" borderId="1" xfId="2" applyFont="1" applyFill="1" applyBorder="1" applyAlignment="1" applyProtection="1">
      <alignment vertical="top" wrapText="1"/>
    </xf>
    <xf numFmtId="3" fontId="9" fillId="0" borderId="6" xfId="4" applyNumberFormat="1" applyFont="1" applyFill="1" applyBorder="1" applyAlignment="1" applyProtection="1">
      <alignment vertical="center"/>
    </xf>
    <xf numFmtId="0" fontId="8" fillId="0" borderId="1" xfId="2" applyFont="1" applyBorder="1" applyAlignment="1" applyProtection="1">
      <alignment vertical="top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9" fillId="0" borderId="0" xfId="4" applyFont="1" applyBorder="1" applyAlignment="1" applyProtection="1">
      <alignment horizontal="centerContinuous" vertical="center" wrapText="1"/>
    </xf>
    <xf numFmtId="0" fontId="10" fillId="0" borderId="0" xfId="4" applyFont="1" applyBorder="1" applyAlignment="1" applyProtection="1">
      <alignment horizontal="centerContinuous"/>
    </xf>
    <xf numFmtId="0" fontId="10" fillId="0" borderId="23" xfId="4" applyFont="1" applyBorder="1" applyAlignment="1" applyProtection="1">
      <alignment horizontal="centerContinuous"/>
    </xf>
    <xf numFmtId="0" fontId="10" fillId="0" borderId="0" xfId="4" applyFont="1" applyAlignment="1" applyProtection="1">
      <alignment horizontal="centerContinuous" wrapText="1"/>
    </xf>
    <xf numFmtId="0" fontId="9" fillId="0" borderId="0" xfId="2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2" applyNumberFormat="1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vertical="top"/>
    </xf>
    <xf numFmtId="0" fontId="8" fillId="0" borderId="0" xfId="2" applyFont="1" applyAlignment="1" applyProtection="1">
      <alignment vertical="top" wrapText="1"/>
    </xf>
    <xf numFmtId="0" fontId="10" fillId="0" borderId="0" xfId="4" applyFont="1" applyProtection="1"/>
    <xf numFmtId="0" fontId="10" fillId="0" borderId="0" xfId="4" applyFont="1"/>
    <xf numFmtId="0" fontId="4" fillId="0" borderId="0" xfId="4" applyFont="1" applyAlignment="1" applyProtection="1">
      <alignment horizontal="left" wrapText="1"/>
    </xf>
    <xf numFmtId="0" fontId="9" fillId="0" borderId="0" xfId="4" applyFont="1" applyAlignment="1" applyProtection="1">
      <alignment horizontal="right"/>
    </xf>
    <xf numFmtId="0" fontId="10" fillId="0" borderId="1" xfId="4" applyFont="1" applyBorder="1" applyProtection="1"/>
    <xf numFmtId="49" fontId="10" fillId="0" borderId="1" xfId="4" applyNumberFormat="1" applyFont="1" applyBorder="1" applyAlignment="1" applyProtection="1">
      <alignment horizontal="center" wrapText="1"/>
    </xf>
    <xf numFmtId="1" fontId="10" fillId="3" borderId="1" xfId="4" applyNumberFormat="1" applyFont="1" applyFill="1" applyBorder="1" applyProtection="1">
      <protection locked="0"/>
    </xf>
    <xf numFmtId="49" fontId="11" fillId="0" borderId="1" xfId="4" applyNumberFormat="1" applyFont="1" applyBorder="1" applyAlignment="1" applyProtection="1">
      <alignment horizontal="center" wrapText="1"/>
    </xf>
    <xf numFmtId="0" fontId="10" fillId="0" borderId="1" xfId="4" applyFont="1" applyBorder="1" applyAlignment="1" applyProtection="1">
      <alignment horizontal="center" wrapText="1"/>
    </xf>
    <xf numFmtId="1" fontId="10" fillId="0" borderId="1" xfId="4" applyNumberFormat="1" applyFont="1" applyBorder="1" applyProtection="1"/>
    <xf numFmtId="0" fontId="11" fillId="0" borderId="1" xfId="4" applyFont="1" applyBorder="1" applyAlignment="1" applyProtection="1">
      <alignment horizontal="center" wrapText="1"/>
    </xf>
    <xf numFmtId="1" fontId="10" fillId="5" borderId="1" xfId="4" applyNumberFormat="1" applyFont="1" applyFill="1" applyBorder="1" applyProtection="1">
      <protection locked="0"/>
    </xf>
    <xf numFmtId="0" fontId="11" fillId="0" borderId="1" xfId="4" applyFont="1" applyBorder="1" applyAlignment="1" applyProtection="1">
      <alignment horizontal="left" vertical="center" wrapText="1"/>
    </xf>
    <xf numFmtId="0" fontId="10" fillId="0" borderId="1" xfId="4" applyFont="1" applyBorder="1" applyAlignment="1" applyProtection="1">
      <alignment horizontal="centerContinuous" wrapText="1"/>
    </xf>
    <xf numFmtId="49" fontId="9" fillId="0" borderId="1" xfId="4" applyNumberFormat="1" applyFont="1" applyBorder="1" applyAlignment="1" applyProtection="1">
      <alignment horizontal="centerContinuous" wrapText="1"/>
    </xf>
    <xf numFmtId="3" fontId="10" fillId="0" borderId="1" xfId="4" applyNumberFormat="1" applyFont="1" applyFill="1" applyBorder="1" applyProtection="1"/>
    <xf numFmtId="0" fontId="10" fillId="0" borderId="0" xfId="4" applyFont="1" applyBorder="1" applyAlignment="1" applyProtection="1">
      <alignment wrapText="1"/>
      <protection locked="0"/>
    </xf>
    <xf numFmtId="0" fontId="17" fillId="0" borderId="0" xfId="4" applyFont="1" applyBorder="1" applyAlignment="1">
      <alignment vertical="center" wrapText="1"/>
    </xf>
    <xf numFmtId="0" fontId="17" fillId="0" borderId="0" xfId="4" applyFont="1" applyBorder="1" applyAlignment="1" applyProtection="1">
      <alignment vertical="center" wrapText="1"/>
      <protection locked="0"/>
    </xf>
    <xf numFmtId="1" fontId="10" fillId="0" borderId="0" xfId="4" applyNumberFormat="1" applyFont="1" applyProtection="1">
      <protection locked="0"/>
    </xf>
    <xf numFmtId="0" fontId="10" fillId="0" borderId="0" xfId="4" applyFont="1" applyBorder="1" applyAlignment="1">
      <alignment wrapText="1"/>
    </xf>
    <xf numFmtId="1" fontId="10" fillId="0" borderId="0" xfId="4" applyNumberFormat="1" applyFont="1" applyBorder="1"/>
    <xf numFmtId="1" fontId="10" fillId="0" borderId="0" xfId="4" applyNumberFormat="1" applyFont="1"/>
    <xf numFmtId="0" fontId="10" fillId="0" borderId="0" xfId="4" applyFont="1" applyBorder="1"/>
    <xf numFmtId="0" fontId="10" fillId="0" borderId="0" xfId="4" applyFont="1" applyAlignment="1">
      <alignment wrapText="1"/>
    </xf>
    <xf numFmtId="49" fontId="18" fillId="0" borderId="1" xfId="4" applyNumberFormat="1" applyFont="1" applyBorder="1" applyAlignment="1" applyProtection="1">
      <alignment horizontal="centerContinuous" wrapText="1"/>
    </xf>
    <xf numFmtId="0" fontId="6" fillId="0" borderId="0" xfId="2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9" xfId="2" applyFont="1" applyBorder="1" applyAlignment="1" applyProtection="1">
      <alignment horizontal="right" vertical="top" wrapText="1"/>
      <protection locked="0"/>
    </xf>
    <xf numFmtId="0" fontId="4" fillId="0" borderId="27" xfId="0" applyFont="1" applyBorder="1" applyAlignment="1">
      <alignment horizontal="right" vertical="top" wrapText="1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8" fillId="0" borderId="0" xfId="2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4" applyNumberFormat="1" applyFont="1" applyBorder="1" applyAlignment="1" applyProtection="1">
      <alignment horizontal="left"/>
      <protection locked="0"/>
    </xf>
    <xf numFmtId="0" fontId="9" fillId="0" borderId="0" xfId="2" applyFont="1" applyBorder="1" applyAlignment="1" applyProtection="1">
      <alignment horizontal="left" vertical="top" wrapText="1"/>
    </xf>
    <xf numFmtId="165" fontId="10" fillId="0" borderId="20" xfId="2" applyNumberFormat="1" applyFont="1" applyBorder="1" applyAlignment="1" applyProtection="1">
      <alignment horizontal="left" vertical="top" wrapText="1"/>
    </xf>
    <xf numFmtId="0" fontId="4" fillId="0" borderId="0" xfId="4" applyFont="1" applyAlignment="1" applyProtection="1">
      <alignment horizontal="left" wrapText="1"/>
    </xf>
    <xf numFmtId="0" fontId="9" fillId="0" borderId="0" xfId="4" applyFont="1" applyBorder="1" applyAlignment="1" applyProtection="1">
      <alignment horizontal="left" wrapText="1"/>
    </xf>
  </cellXfs>
  <cellStyles count="5">
    <cellStyle name="Euro" xfId="1"/>
    <cellStyle name="Normal" xfId="0" builtinId="0"/>
    <cellStyle name="Normal_Баланс" xfId="2"/>
    <cellStyle name="Normal_Отч.парич.поток" xfId="3"/>
    <cellStyle name="Normal_Отч.прих-разх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186"/>
  <sheetViews>
    <sheetView topLeftCell="A77" workbookViewId="0">
      <selection activeCell="D107" sqref="D107"/>
    </sheetView>
  </sheetViews>
  <sheetFormatPr defaultColWidth="9.28515625" defaultRowHeight="12.75"/>
  <cols>
    <col min="1" max="1" width="43.7109375" style="38" customWidth="1"/>
    <col min="2" max="2" width="9.85546875" style="38" customWidth="1"/>
    <col min="3" max="3" width="11.140625" style="38" customWidth="1"/>
    <col min="4" max="4" width="14" style="38" customWidth="1"/>
    <col min="5" max="5" width="70.7109375" style="38" customWidth="1"/>
    <col min="6" max="6" width="9.42578125" style="43" customWidth="1"/>
    <col min="7" max="7" width="12.7109375" style="38" customWidth="1"/>
    <col min="8" max="8" width="18.7109375" style="44" customWidth="1"/>
    <col min="9" max="9" width="3.42578125" style="18" customWidth="1"/>
    <col min="10" max="16384" width="9.28515625" style="18"/>
  </cols>
  <sheetData>
    <row r="1" spans="1:8" ht="15">
      <c r="A1" s="46" t="s">
        <v>0</v>
      </c>
      <c r="B1" s="47"/>
      <c r="C1" s="48"/>
      <c r="D1" s="48"/>
      <c r="E1" s="48"/>
      <c r="F1" s="39"/>
      <c r="G1" s="40"/>
      <c r="H1" s="41"/>
    </row>
    <row r="2" spans="1:8" ht="15">
      <c r="A2" s="49"/>
      <c r="B2" s="49"/>
      <c r="C2" s="50"/>
      <c r="D2" s="50"/>
      <c r="E2" s="50"/>
      <c r="F2" s="39"/>
      <c r="G2" s="40"/>
      <c r="H2" s="41"/>
    </row>
    <row r="3" spans="1:8" ht="15">
      <c r="A3" s="207" t="s">
        <v>1</v>
      </c>
      <c r="B3" s="208"/>
      <c r="C3" s="208"/>
      <c r="D3" s="208"/>
      <c r="E3" s="170" t="s">
        <v>390</v>
      </c>
      <c r="F3" s="51" t="s">
        <v>2</v>
      </c>
      <c r="G3" s="41"/>
      <c r="H3" s="169">
        <v>119035258</v>
      </c>
    </row>
    <row r="4" spans="1:8" ht="15">
      <c r="A4" s="207" t="s">
        <v>3</v>
      </c>
      <c r="B4" s="213"/>
      <c r="C4" s="213"/>
      <c r="D4" s="213"/>
      <c r="E4" s="177" t="s">
        <v>391</v>
      </c>
      <c r="F4" s="209" t="s">
        <v>4</v>
      </c>
      <c r="G4" s="210"/>
      <c r="H4" s="169" t="s">
        <v>159</v>
      </c>
    </row>
    <row r="5" spans="1:8" ht="15">
      <c r="A5" s="207" t="s">
        <v>5</v>
      </c>
      <c r="B5" s="208"/>
      <c r="C5" s="208"/>
      <c r="D5" s="208"/>
      <c r="E5" s="178" t="s">
        <v>392</v>
      </c>
      <c r="F5" s="39"/>
      <c r="G5" s="40"/>
      <c r="H5" s="53" t="s">
        <v>6</v>
      </c>
    </row>
    <row r="6" spans="1:8" ht="15.75" thickBot="1">
      <c r="A6" s="19"/>
      <c r="B6" s="19"/>
      <c r="C6" s="52"/>
      <c r="D6" s="53"/>
      <c r="E6" s="53"/>
      <c r="F6" s="39"/>
      <c r="G6" s="40"/>
      <c r="H6" s="53"/>
    </row>
    <row r="7" spans="1:8" ht="28.5">
      <c r="A7" s="54" t="s">
        <v>7</v>
      </c>
      <c r="B7" s="55" t="s">
        <v>8</v>
      </c>
      <c r="C7" s="56" t="s">
        <v>9</v>
      </c>
      <c r="D7" s="56" t="s">
        <v>10</v>
      </c>
      <c r="E7" s="57" t="s">
        <v>11</v>
      </c>
      <c r="F7" s="55" t="s">
        <v>8</v>
      </c>
      <c r="G7" s="56" t="s">
        <v>12</v>
      </c>
      <c r="H7" s="58" t="s">
        <v>13</v>
      </c>
    </row>
    <row r="8" spans="1:8" ht="14.25">
      <c r="A8" s="59" t="s">
        <v>14</v>
      </c>
      <c r="B8" s="60" t="s">
        <v>15</v>
      </c>
      <c r="C8" s="60">
        <v>1</v>
      </c>
      <c r="D8" s="60">
        <v>2</v>
      </c>
      <c r="E8" s="61" t="s">
        <v>14</v>
      </c>
      <c r="F8" s="60" t="s">
        <v>15</v>
      </c>
      <c r="G8" s="60">
        <v>1</v>
      </c>
      <c r="H8" s="62">
        <v>2</v>
      </c>
    </row>
    <row r="9" spans="1:8" ht="15">
      <c r="A9" s="163" t="s">
        <v>16</v>
      </c>
      <c r="B9" s="63"/>
      <c r="C9" s="64"/>
      <c r="D9" s="65"/>
      <c r="E9" s="161" t="s">
        <v>17</v>
      </c>
      <c r="F9" s="66"/>
      <c r="G9" s="67"/>
      <c r="H9" s="68"/>
    </row>
    <row r="10" spans="1:8" ht="15">
      <c r="A10" s="69" t="s">
        <v>18</v>
      </c>
      <c r="B10" s="70"/>
      <c r="C10" s="64"/>
      <c r="D10" s="65"/>
      <c r="E10" s="71" t="s">
        <v>19</v>
      </c>
      <c r="F10" s="72"/>
      <c r="G10" s="73"/>
      <c r="H10" s="74"/>
    </row>
    <row r="11" spans="1:8" ht="15">
      <c r="A11" s="69" t="s">
        <v>20</v>
      </c>
      <c r="B11" s="75" t="s">
        <v>21</v>
      </c>
      <c r="C11" s="20">
        <v>105</v>
      </c>
      <c r="D11" s="20">
        <v>105</v>
      </c>
      <c r="E11" s="71" t="s">
        <v>22</v>
      </c>
      <c r="F11" s="76" t="s">
        <v>23</v>
      </c>
      <c r="G11" s="21"/>
      <c r="H11" s="21"/>
    </row>
    <row r="12" spans="1:8" ht="15">
      <c r="A12" s="69" t="s">
        <v>24</v>
      </c>
      <c r="B12" s="75" t="s">
        <v>25</v>
      </c>
      <c r="C12" s="20">
        <v>2907</v>
      </c>
      <c r="D12" s="20">
        <v>362</v>
      </c>
      <c r="E12" s="71" t="s">
        <v>26</v>
      </c>
      <c r="F12" s="76" t="s">
        <v>27</v>
      </c>
      <c r="G12" s="22"/>
      <c r="H12" s="22"/>
    </row>
    <row r="13" spans="1:8" ht="15">
      <c r="A13" s="69" t="s">
        <v>28</v>
      </c>
      <c r="B13" s="75" t="s">
        <v>29</v>
      </c>
      <c r="C13" s="20">
        <v>1358</v>
      </c>
      <c r="D13" s="20">
        <v>1650</v>
      </c>
      <c r="E13" s="71" t="s">
        <v>30</v>
      </c>
      <c r="F13" s="76" t="s">
        <v>31</v>
      </c>
      <c r="G13" s="22"/>
      <c r="H13" s="22"/>
    </row>
    <row r="14" spans="1:8" ht="15">
      <c r="A14" s="69" t="s">
        <v>32</v>
      </c>
      <c r="B14" s="75" t="s">
        <v>33</v>
      </c>
      <c r="C14" s="20"/>
      <c r="D14" s="20"/>
      <c r="E14" s="77" t="s">
        <v>34</v>
      </c>
      <c r="F14" s="76" t="s">
        <v>35</v>
      </c>
      <c r="G14" s="150"/>
      <c r="H14" s="150"/>
    </row>
    <row r="15" spans="1:8" ht="15">
      <c r="A15" s="69" t="s">
        <v>36</v>
      </c>
      <c r="B15" s="75" t="s">
        <v>37</v>
      </c>
      <c r="C15" s="20">
        <v>84</v>
      </c>
      <c r="D15" s="20">
        <v>84</v>
      </c>
      <c r="E15" s="77" t="s">
        <v>38</v>
      </c>
      <c r="F15" s="76" t="s">
        <v>39</v>
      </c>
      <c r="G15" s="150"/>
      <c r="H15" s="150"/>
    </row>
    <row r="16" spans="1:8" ht="15">
      <c r="A16" s="69" t="s">
        <v>40</v>
      </c>
      <c r="B16" s="78" t="s">
        <v>41</v>
      </c>
      <c r="C16" s="20">
        <v>72</v>
      </c>
      <c r="D16" s="20">
        <v>43</v>
      </c>
      <c r="E16" s="77" t="s">
        <v>42</v>
      </c>
      <c r="F16" s="76" t="s">
        <v>43</v>
      </c>
      <c r="G16" s="150"/>
      <c r="H16" s="150"/>
    </row>
    <row r="17" spans="1:18" ht="25.5">
      <c r="A17" s="69" t="s">
        <v>44</v>
      </c>
      <c r="B17" s="75" t="s">
        <v>45</v>
      </c>
      <c r="C17" s="20">
        <v>60</v>
      </c>
      <c r="D17" s="20">
        <v>1036</v>
      </c>
      <c r="E17" s="77" t="s">
        <v>46</v>
      </c>
      <c r="F17" s="79" t="s">
        <v>47</v>
      </c>
      <c r="G17" s="23">
        <f>G11+G14+G15+G16</f>
        <v>0</v>
      </c>
      <c r="H17" s="23">
        <f>H11+H14+H15+H16</f>
        <v>0</v>
      </c>
      <c r="I17" s="124"/>
      <c r="J17" s="124"/>
      <c r="K17" s="124"/>
      <c r="L17" s="124"/>
      <c r="M17" s="124"/>
      <c r="N17" s="124"/>
      <c r="O17" s="124"/>
      <c r="P17" s="124"/>
      <c r="Q17" s="124"/>
      <c r="R17" s="124"/>
    </row>
    <row r="18" spans="1:18" ht="15">
      <c r="A18" s="69" t="s">
        <v>48</v>
      </c>
      <c r="B18" s="75" t="s">
        <v>49</v>
      </c>
      <c r="C18" s="20"/>
      <c r="D18" s="20"/>
      <c r="E18" s="71" t="s">
        <v>50</v>
      </c>
      <c r="F18" s="80"/>
      <c r="G18" s="81"/>
      <c r="H18" s="82"/>
    </row>
    <row r="19" spans="1:18" ht="15">
      <c r="A19" s="69" t="s">
        <v>51</v>
      </c>
      <c r="B19" s="83" t="s">
        <v>52</v>
      </c>
      <c r="C19" s="24">
        <f>SUM(C11:C18)</f>
        <v>4586</v>
      </c>
      <c r="D19" s="24">
        <f>SUM(D11:D18)</f>
        <v>3280</v>
      </c>
      <c r="E19" s="71" t="s">
        <v>53</v>
      </c>
      <c r="F19" s="76" t="s">
        <v>54</v>
      </c>
      <c r="G19" s="21"/>
      <c r="H19" s="21"/>
      <c r="I19" s="124"/>
      <c r="J19" s="124"/>
      <c r="K19" s="124"/>
      <c r="L19" s="124"/>
      <c r="M19" s="124"/>
      <c r="N19" s="124"/>
      <c r="O19" s="124"/>
    </row>
    <row r="20" spans="1:18" ht="15">
      <c r="A20" s="69" t="s">
        <v>55</v>
      </c>
      <c r="B20" s="83" t="s">
        <v>56</v>
      </c>
      <c r="C20" s="20"/>
      <c r="D20" s="20"/>
      <c r="E20" s="71" t="s">
        <v>57</v>
      </c>
      <c r="F20" s="76" t="s">
        <v>58</v>
      </c>
      <c r="G20" s="27"/>
      <c r="H20" s="27"/>
    </row>
    <row r="21" spans="1:18" ht="15">
      <c r="A21" s="69" t="s">
        <v>59</v>
      </c>
      <c r="B21" s="84" t="s">
        <v>60</v>
      </c>
      <c r="C21" s="20"/>
      <c r="D21" s="20"/>
      <c r="E21" s="85" t="s">
        <v>61</v>
      </c>
      <c r="F21" s="76" t="s">
        <v>62</v>
      </c>
      <c r="G21" s="25">
        <f>SUM(G22:G24)</f>
        <v>1040</v>
      </c>
      <c r="H21" s="25">
        <f>SUM(H22:H24)</f>
        <v>996</v>
      </c>
      <c r="I21" s="124"/>
      <c r="J21" s="124"/>
      <c r="K21" s="124"/>
      <c r="L21" s="124"/>
      <c r="M21" s="125"/>
      <c r="N21" s="124"/>
      <c r="O21" s="124"/>
      <c r="P21" s="124"/>
      <c r="Q21" s="124"/>
      <c r="R21" s="124"/>
    </row>
    <row r="22" spans="1:18" ht="15">
      <c r="A22" s="69" t="s">
        <v>63</v>
      </c>
      <c r="B22" s="75"/>
      <c r="C22" s="86"/>
      <c r="D22" s="24"/>
      <c r="E22" s="77" t="s">
        <v>64</v>
      </c>
      <c r="F22" s="76" t="s">
        <v>65</v>
      </c>
      <c r="G22" s="21"/>
      <c r="H22" s="21"/>
    </row>
    <row r="23" spans="1:18" ht="15">
      <c r="A23" s="69" t="s">
        <v>66</v>
      </c>
      <c r="B23" s="75" t="s">
        <v>67</v>
      </c>
      <c r="C23" s="20"/>
      <c r="D23" s="20"/>
      <c r="E23" s="87" t="s">
        <v>68</v>
      </c>
      <c r="F23" s="76" t="s">
        <v>69</v>
      </c>
      <c r="G23" s="21"/>
      <c r="H23" s="21"/>
      <c r="M23" s="26"/>
    </row>
    <row r="24" spans="1:18" ht="15">
      <c r="A24" s="69" t="s">
        <v>70</v>
      </c>
      <c r="B24" s="75" t="s">
        <v>71</v>
      </c>
      <c r="C24" s="20">
        <v>5</v>
      </c>
      <c r="D24" s="20"/>
      <c r="E24" s="71" t="s">
        <v>72</v>
      </c>
      <c r="F24" s="76" t="s">
        <v>73</v>
      </c>
      <c r="G24" s="21">
        <v>1040</v>
      </c>
      <c r="H24" s="21">
        <v>996</v>
      </c>
    </row>
    <row r="25" spans="1:18" ht="15">
      <c r="A25" s="69" t="s">
        <v>74</v>
      </c>
      <c r="B25" s="75" t="s">
        <v>75</v>
      </c>
      <c r="C25" s="20"/>
      <c r="D25" s="20"/>
      <c r="E25" s="87" t="s">
        <v>76</v>
      </c>
      <c r="F25" s="79" t="s">
        <v>77</v>
      </c>
      <c r="G25" s="23">
        <f>G19+G20+G21</f>
        <v>1040</v>
      </c>
      <c r="H25" s="23">
        <f>H19+H20+H21</f>
        <v>996</v>
      </c>
      <c r="I25" s="124"/>
      <c r="J25" s="124"/>
      <c r="K25" s="124"/>
      <c r="L25" s="124"/>
      <c r="M25" s="125"/>
      <c r="N25" s="124"/>
      <c r="O25" s="124"/>
      <c r="P25" s="124"/>
      <c r="Q25" s="124"/>
      <c r="R25" s="124"/>
    </row>
    <row r="26" spans="1:18" ht="15">
      <c r="A26" s="69" t="s">
        <v>78</v>
      </c>
      <c r="B26" s="75" t="s">
        <v>79</v>
      </c>
      <c r="C26" s="20"/>
      <c r="D26" s="20"/>
      <c r="E26" s="71" t="s">
        <v>80</v>
      </c>
      <c r="F26" s="80"/>
      <c r="G26" s="81"/>
      <c r="H26" s="82"/>
    </row>
    <row r="27" spans="1:18" ht="15">
      <c r="A27" s="69" t="s">
        <v>81</v>
      </c>
      <c r="B27" s="84" t="s">
        <v>82</v>
      </c>
      <c r="C27" s="24">
        <f>SUM(C23:C26)</f>
        <v>5</v>
      </c>
      <c r="D27" s="24">
        <f>SUM(D23:D26)</f>
        <v>0</v>
      </c>
      <c r="E27" s="87" t="s">
        <v>83</v>
      </c>
      <c r="F27" s="76" t="s">
        <v>84</v>
      </c>
      <c r="G27" s="23">
        <f>SUM(G28:G30)</f>
        <v>4118</v>
      </c>
      <c r="H27" s="23">
        <f>SUM(H28:H30)</f>
        <v>3178</v>
      </c>
      <c r="I27" s="124"/>
      <c r="J27" s="124"/>
      <c r="K27" s="124"/>
      <c r="L27" s="124"/>
      <c r="M27" s="125"/>
      <c r="N27" s="124"/>
      <c r="O27" s="124"/>
      <c r="P27" s="124"/>
      <c r="Q27" s="124"/>
      <c r="R27" s="124"/>
    </row>
    <row r="28" spans="1:18" ht="15">
      <c r="A28" s="69"/>
      <c r="B28" s="75"/>
      <c r="C28" s="86"/>
      <c r="D28" s="24"/>
      <c r="E28" s="71" t="s">
        <v>85</v>
      </c>
      <c r="F28" s="76" t="s">
        <v>86</v>
      </c>
      <c r="G28" s="21">
        <v>4118</v>
      </c>
      <c r="H28" s="21">
        <v>3178</v>
      </c>
    </row>
    <row r="29" spans="1:18" ht="15">
      <c r="A29" s="69" t="s">
        <v>87</v>
      </c>
      <c r="B29" s="75"/>
      <c r="C29" s="86"/>
      <c r="D29" s="24"/>
      <c r="E29" s="85" t="s">
        <v>88</v>
      </c>
      <c r="F29" s="76" t="s">
        <v>89</v>
      </c>
      <c r="G29" s="150"/>
      <c r="H29" s="150"/>
      <c r="M29" s="26"/>
    </row>
    <row r="30" spans="1:18" ht="15">
      <c r="A30" s="69" t="s">
        <v>90</v>
      </c>
      <c r="B30" s="75" t="s">
        <v>91</v>
      </c>
      <c r="C30" s="20"/>
      <c r="D30" s="20"/>
      <c r="E30" s="71" t="s">
        <v>92</v>
      </c>
      <c r="F30" s="76" t="s">
        <v>93</v>
      </c>
      <c r="G30" s="27"/>
      <c r="H30" s="27"/>
    </row>
    <row r="31" spans="1:18" ht="15">
      <c r="A31" s="69" t="s">
        <v>94</v>
      </c>
      <c r="B31" s="75" t="s">
        <v>95</v>
      </c>
      <c r="C31" s="151"/>
      <c r="D31" s="151"/>
      <c r="E31" s="87" t="s">
        <v>96</v>
      </c>
      <c r="F31" s="76" t="s">
        <v>97</v>
      </c>
      <c r="G31" s="21">
        <v>702</v>
      </c>
      <c r="H31" s="21">
        <v>699</v>
      </c>
      <c r="M31" s="26"/>
    </row>
    <row r="32" spans="1:18" ht="15">
      <c r="A32" s="69" t="s">
        <v>98</v>
      </c>
      <c r="B32" s="84" t="s">
        <v>99</v>
      </c>
      <c r="C32" s="24">
        <f>C30+C31</f>
        <v>0</v>
      </c>
      <c r="D32" s="24">
        <f>D30+D31</f>
        <v>0</v>
      </c>
      <c r="E32" s="77" t="s">
        <v>100</v>
      </c>
      <c r="F32" s="76" t="s">
        <v>101</v>
      </c>
      <c r="G32" s="150"/>
      <c r="H32" s="150"/>
      <c r="I32" s="124"/>
      <c r="J32" s="124"/>
      <c r="K32" s="124"/>
      <c r="L32" s="124"/>
      <c r="M32" s="124"/>
      <c r="N32" s="124"/>
      <c r="O32" s="124"/>
    </row>
    <row r="33" spans="1:18" ht="15">
      <c r="A33" s="69" t="s">
        <v>102</v>
      </c>
      <c r="B33" s="78"/>
      <c r="C33" s="86"/>
      <c r="D33" s="24"/>
      <c r="E33" s="87" t="s">
        <v>103</v>
      </c>
      <c r="F33" s="79" t="s">
        <v>104</v>
      </c>
      <c r="G33" s="23">
        <f>G27+G31+G32</f>
        <v>4820</v>
      </c>
      <c r="H33" s="23">
        <f>H27+H31+H32</f>
        <v>3877</v>
      </c>
      <c r="I33" s="124"/>
      <c r="J33" s="124"/>
      <c r="K33" s="124"/>
      <c r="L33" s="124"/>
      <c r="M33" s="124"/>
      <c r="N33" s="124"/>
      <c r="O33" s="124"/>
      <c r="P33" s="124"/>
      <c r="Q33" s="124"/>
      <c r="R33" s="124"/>
    </row>
    <row r="34" spans="1:18" ht="15">
      <c r="A34" s="69" t="s">
        <v>384</v>
      </c>
      <c r="B34" s="78" t="s">
        <v>105</v>
      </c>
      <c r="C34" s="24">
        <f>SUM(C35:C38)</f>
        <v>0</v>
      </c>
      <c r="D34" s="24">
        <f>SUM(D35:D38)</f>
        <v>0</v>
      </c>
      <c r="E34" s="71"/>
      <c r="F34" s="88"/>
      <c r="G34" s="89"/>
      <c r="H34" s="90"/>
      <c r="I34" s="124"/>
      <c r="J34" s="124"/>
      <c r="K34" s="124"/>
      <c r="L34" s="124"/>
      <c r="M34" s="124"/>
      <c r="N34" s="124"/>
    </row>
    <row r="35" spans="1:18" ht="15">
      <c r="A35" s="69" t="s">
        <v>106</v>
      </c>
      <c r="B35" s="75" t="s">
        <v>107</v>
      </c>
      <c r="C35" s="20"/>
      <c r="D35" s="20"/>
      <c r="E35" s="91"/>
      <c r="F35" s="92"/>
      <c r="G35" s="93"/>
      <c r="H35" s="94"/>
    </row>
    <row r="36" spans="1:18" ht="15">
      <c r="A36" s="69" t="s">
        <v>108</v>
      </c>
      <c r="B36" s="75" t="s">
        <v>109</v>
      </c>
      <c r="C36" s="20"/>
      <c r="D36" s="20"/>
      <c r="E36" s="71" t="s">
        <v>110</v>
      </c>
      <c r="F36" s="95" t="s">
        <v>111</v>
      </c>
      <c r="G36" s="23">
        <f>G25+G17+G33</f>
        <v>5860</v>
      </c>
      <c r="H36" s="23">
        <f>H25+H17+H33</f>
        <v>4873</v>
      </c>
      <c r="I36" s="124"/>
      <c r="J36" s="124"/>
      <c r="K36" s="124"/>
      <c r="L36" s="124"/>
      <c r="M36" s="124"/>
      <c r="N36" s="124"/>
      <c r="O36" s="124"/>
      <c r="P36" s="124"/>
      <c r="Q36" s="124"/>
      <c r="R36" s="124"/>
    </row>
    <row r="37" spans="1:18" ht="15">
      <c r="A37" s="69" t="s">
        <v>112</v>
      </c>
      <c r="B37" s="75" t="s">
        <v>113</v>
      </c>
      <c r="C37" s="20"/>
      <c r="D37" s="20"/>
      <c r="E37" s="71"/>
      <c r="F37" s="96"/>
      <c r="G37" s="89"/>
      <c r="H37" s="90"/>
      <c r="M37" s="26"/>
    </row>
    <row r="38" spans="1:18" ht="15">
      <c r="A38" s="69" t="s">
        <v>114</v>
      </c>
      <c r="B38" s="75" t="s">
        <v>115</v>
      </c>
      <c r="C38" s="20"/>
      <c r="D38" s="20"/>
      <c r="E38" s="97"/>
      <c r="F38" s="92"/>
      <c r="G38" s="93"/>
      <c r="H38" s="94"/>
    </row>
    <row r="39" spans="1:18" ht="15">
      <c r="A39" s="69" t="s">
        <v>116</v>
      </c>
      <c r="B39" s="98" t="s">
        <v>117</v>
      </c>
      <c r="C39" s="28">
        <f>C40+C41+C43</f>
        <v>0</v>
      </c>
      <c r="D39" s="28">
        <f>D40+D41+D43</f>
        <v>0</v>
      </c>
      <c r="E39" s="162" t="s">
        <v>118</v>
      </c>
      <c r="F39" s="95" t="s">
        <v>119</v>
      </c>
      <c r="G39" s="27"/>
      <c r="H39" s="27"/>
      <c r="I39" s="124"/>
      <c r="J39" s="124"/>
      <c r="K39" s="124"/>
      <c r="L39" s="124"/>
      <c r="M39" s="125"/>
      <c r="N39" s="124"/>
      <c r="O39" s="124"/>
    </row>
    <row r="40" spans="1:18" ht="15">
      <c r="A40" s="69" t="s">
        <v>120</v>
      </c>
      <c r="B40" s="98" t="s">
        <v>121</v>
      </c>
      <c r="C40" s="20"/>
      <c r="D40" s="20"/>
      <c r="E40" s="77"/>
      <c r="F40" s="96"/>
      <c r="G40" s="89"/>
      <c r="H40" s="90"/>
    </row>
    <row r="41" spans="1:18" ht="15">
      <c r="A41" s="69" t="s">
        <v>122</v>
      </c>
      <c r="B41" s="98" t="s">
        <v>123</v>
      </c>
      <c r="C41" s="20"/>
      <c r="D41" s="20"/>
      <c r="E41" s="162" t="s">
        <v>124</v>
      </c>
      <c r="F41" s="99"/>
      <c r="G41" s="100"/>
      <c r="H41" s="101"/>
    </row>
    <row r="42" spans="1:18" ht="15">
      <c r="A42" s="69" t="s">
        <v>125</v>
      </c>
      <c r="B42" s="98" t="s">
        <v>126</v>
      </c>
      <c r="C42" s="29"/>
      <c r="D42" s="29"/>
      <c r="E42" s="71" t="s">
        <v>127</v>
      </c>
      <c r="F42" s="92"/>
      <c r="G42" s="93"/>
      <c r="H42" s="94"/>
    </row>
    <row r="43" spans="1:18" ht="15">
      <c r="A43" s="69" t="s">
        <v>128</v>
      </c>
      <c r="B43" s="98" t="s">
        <v>129</v>
      </c>
      <c r="C43" s="20"/>
      <c r="D43" s="20"/>
      <c r="E43" s="77" t="s">
        <v>130</v>
      </c>
      <c r="F43" s="76" t="s">
        <v>131</v>
      </c>
      <c r="G43" s="21"/>
      <c r="H43" s="21"/>
      <c r="M43" s="26"/>
    </row>
    <row r="44" spans="1:18" ht="15">
      <c r="A44" s="69" t="s">
        <v>132</v>
      </c>
      <c r="B44" s="98" t="s">
        <v>133</v>
      </c>
      <c r="C44" s="20"/>
      <c r="D44" s="20"/>
      <c r="E44" s="102" t="s">
        <v>134</v>
      </c>
      <c r="F44" s="76" t="s">
        <v>135</v>
      </c>
      <c r="G44" s="21">
        <v>1323</v>
      </c>
      <c r="H44" s="21">
        <v>1188</v>
      </c>
    </row>
    <row r="45" spans="1:18" ht="15">
      <c r="A45" s="69" t="s">
        <v>136</v>
      </c>
      <c r="B45" s="83" t="s">
        <v>137</v>
      </c>
      <c r="C45" s="24">
        <f>C34+C39+C44</f>
        <v>0</v>
      </c>
      <c r="D45" s="24">
        <f>D34+D39+D44</f>
        <v>0</v>
      </c>
      <c r="E45" s="85" t="s">
        <v>138</v>
      </c>
      <c r="F45" s="76" t="s">
        <v>139</v>
      </c>
      <c r="G45" s="21"/>
      <c r="H45" s="21"/>
      <c r="I45" s="124"/>
      <c r="J45" s="124"/>
      <c r="K45" s="124"/>
      <c r="L45" s="124"/>
      <c r="M45" s="125"/>
      <c r="N45" s="124"/>
      <c r="O45" s="124"/>
    </row>
    <row r="46" spans="1:18" ht="15">
      <c r="A46" s="69" t="s">
        <v>140</v>
      </c>
      <c r="B46" s="75"/>
      <c r="C46" s="86"/>
      <c r="D46" s="24"/>
      <c r="E46" s="71" t="s">
        <v>141</v>
      </c>
      <c r="F46" s="76" t="s">
        <v>142</v>
      </c>
      <c r="G46" s="21"/>
      <c r="H46" s="21"/>
    </row>
    <row r="47" spans="1:18" ht="15">
      <c r="A47" s="69" t="s">
        <v>143</v>
      </c>
      <c r="B47" s="75" t="s">
        <v>144</v>
      </c>
      <c r="C47" s="20"/>
      <c r="D47" s="20"/>
      <c r="E47" s="85" t="s">
        <v>145</v>
      </c>
      <c r="F47" s="76" t="s">
        <v>146</v>
      </c>
      <c r="G47" s="21"/>
      <c r="H47" s="21"/>
      <c r="M47" s="26"/>
    </row>
    <row r="48" spans="1:18" ht="15">
      <c r="A48" s="69" t="s">
        <v>147</v>
      </c>
      <c r="B48" s="78" t="s">
        <v>148</v>
      </c>
      <c r="C48" s="20"/>
      <c r="D48" s="20"/>
      <c r="E48" s="71" t="s">
        <v>149</v>
      </c>
      <c r="F48" s="76" t="s">
        <v>150</v>
      </c>
      <c r="G48" s="21"/>
      <c r="H48" s="21"/>
    </row>
    <row r="49" spans="1:18" ht="15">
      <c r="A49" s="69" t="s">
        <v>151</v>
      </c>
      <c r="B49" s="75" t="s">
        <v>152</v>
      </c>
      <c r="C49" s="20"/>
      <c r="D49" s="20"/>
      <c r="E49" s="85" t="s">
        <v>51</v>
      </c>
      <c r="F49" s="79" t="s">
        <v>153</v>
      </c>
      <c r="G49" s="23">
        <f>SUM(G43:G48)</f>
        <v>1323</v>
      </c>
      <c r="H49" s="23">
        <f>SUM(H43:H48)</f>
        <v>1188</v>
      </c>
      <c r="I49" s="124"/>
      <c r="J49" s="124"/>
      <c r="K49" s="124"/>
      <c r="L49" s="124"/>
      <c r="M49" s="124"/>
      <c r="N49" s="124"/>
      <c r="O49" s="124"/>
      <c r="P49" s="124"/>
      <c r="Q49" s="124"/>
      <c r="R49" s="124"/>
    </row>
    <row r="50" spans="1:18" ht="15">
      <c r="A50" s="69" t="s">
        <v>78</v>
      </c>
      <c r="B50" s="75" t="s">
        <v>154</v>
      </c>
      <c r="C50" s="20"/>
      <c r="D50" s="20"/>
      <c r="E50" s="71"/>
      <c r="F50" s="76"/>
      <c r="G50" s="86"/>
      <c r="H50" s="23"/>
    </row>
    <row r="51" spans="1:18" ht="15">
      <c r="A51" s="69" t="s">
        <v>155</v>
      </c>
      <c r="B51" s="83" t="s">
        <v>156</v>
      </c>
      <c r="C51" s="24">
        <f>SUM(C47:C50)</f>
        <v>0</v>
      </c>
      <c r="D51" s="24">
        <f>SUM(D47:D50)</f>
        <v>0</v>
      </c>
      <c r="E51" s="85" t="s">
        <v>157</v>
      </c>
      <c r="F51" s="79" t="s">
        <v>158</v>
      </c>
      <c r="G51" s="21"/>
      <c r="H51" s="21"/>
      <c r="I51" s="124"/>
      <c r="J51" s="124"/>
      <c r="K51" s="124"/>
      <c r="L51" s="124"/>
      <c r="M51" s="124"/>
      <c r="N51" s="124"/>
      <c r="O51" s="124"/>
    </row>
    <row r="52" spans="1:18" ht="15">
      <c r="A52" s="69" t="s">
        <v>159</v>
      </c>
      <c r="B52" s="83"/>
      <c r="C52" s="86"/>
      <c r="D52" s="24"/>
      <c r="E52" s="71" t="s">
        <v>160</v>
      </c>
      <c r="F52" s="79" t="s">
        <v>161</v>
      </c>
      <c r="G52" s="21"/>
      <c r="H52" s="21"/>
    </row>
    <row r="53" spans="1:18" ht="15">
      <c r="A53" s="69" t="s">
        <v>162</v>
      </c>
      <c r="B53" s="83" t="s">
        <v>163</v>
      </c>
      <c r="C53" s="20">
        <v>26</v>
      </c>
      <c r="D53" s="20">
        <v>8</v>
      </c>
      <c r="E53" s="71" t="s">
        <v>164</v>
      </c>
      <c r="F53" s="79" t="s">
        <v>165</v>
      </c>
      <c r="G53" s="21"/>
      <c r="H53" s="21"/>
    </row>
    <row r="54" spans="1:18" ht="15">
      <c r="A54" s="69" t="s">
        <v>166</v>
      </c>
      <c r="B54" s="83" t="s">
        <v>167</v>
      </c>
      <c r="C54" s="20"/>
      <c r="D54" s="20"/>
      <c r="E54" s="71" t="s">
        <v>168</v>
      </c>
      <c r="F54" s="79" t="s">
        <v>169</v>
      </c>
      <c r="G54" s="21"/>
      <c r="H54" s="21"/>
    </row>
    <row r="55" spans="1:18" ht="25.5">
      <c r="A55" s="103" t="s">
        <v>170</v>
      </c>
      <c r="B55" s="104" t="s">
        <v>171</v>
      </c>
      <c r="C55" s="24">
        <f>C19+C20+C21+C27+C32+C45+C51+C53+C54</f>
        <v>4617</v>
      </c>
      <c r="D55" s="24">
        <f>D19+D20+D21+D27+D32+D45+D51+D53+D54</f>
        <v>3288</v>
      </c>
      <c r="E55" s="71" t="s">
        <v>172</v>
      </c>
      <c r="F55" s="95" t="s">
        <v>173</v>
      </c>
      <c r="G55" s="23">
        <f>G49+G51+G52+G53+G54</f>
        <v>1323</v>
      </c>
      <c r="H55" s="23">
        <f>H49+H51+H52+H53+H54</f>
        <v>1188</v>
      </c>
      <c r="I55" s="124"/>
      <c r="J55" s="124"/>
      <c r="K55" s="124"/>
      <c r="L55" s="124"/>
      <c r="M55" s="125"/>
      <c r="N55" s="124"/>
      <c r="O55" s="124"/>
      <c r="P55" s="124"/>
      <c r="Q55" s="124"/>
      <c r="R55" s="124"/>
    </row>
    <row r="56" spans="1:18" ht="15">
      <c r="A56" s="164" t="s">
        <v>174</v>
      </c>
      <c r="B56" s="78"/>
      <c r="C56" s="86"/>
      <c r="D56" s="24"/>
      <c r="E56" s="71"/>
      <c r="F56" s="105"/>
      <c r="G56" s="86"/>
      <c r="H56" s="23"/>
    </row>
    <row r="57" spans="1:18" ht="15">
      <c r="A57" s="69" t="s">
        <v>175</v>
      </c>
      <c r="B57" s="75"/>
      <c r="C57" s="86"/>
      <c r="D57" s="24"/>
      <c r="E57" s="167" t="s">
        <v>176</v>
      </c>
      <c r="F57" s="105"/>
      <c r="G57" s="86"/>
      <c r="H57" s="23"/>
      <c r="M57" s="26"/>
    </row>
    <row r="58" spans="1:18" ht="15">
      <c r="A58" s="69" t="s">
        <v>177</v>
      </c>
      <c r="B58" s="75" t="s">
        <v>178</v>
      </c>
      <c r="C58" s="20">
        <v>1464</v>
      </c>
      <c r="D58" s="20">
        <v>1738</v>
      </c>
      <c r="E58" s="71" t="s">
        <v>127</v>
      </c>
      <c r="F58" s="106"/>
      <c r="G58" s="86"/>
      <c r="H58" s="23"/>
    </row>
    <row r="59" spans="1:18" ht="15">
      <c r="A59" s="69" t="s">
        <v>179</v>
      </c>
      <c r="B59" s="75" t="s">
        <v>180</v>
      </c>
      <c r="C59" s="20">
        <v>1</v>
      </c>
      <c r="D59" s="20">
        <v>11</v>
      </c>
      <c r="E59" s="85" t="s">
        <v>181</v>
      </c>
      <c r="F59" s="76" t="s">
        <v>182</v>
      </c>
      <c r="G59" s="21">
        <v>560</v>
      </c>
      <c r="H59" s="21">
        <v>408</v>
      </c>
      <c r="M59" s="26"/>
    </row>
    <row r="60" spans="1:18" ht="15">
      <c r="A60" s="69" t="s">
        <v>183</v>
      </c>
      <c r="B60" s="75" t="s">
        <v>184</v>
      </c>
      <c r="C60" s="20">
        <v>72</v>
      </c>
      <c r="D60" s="20">
        <v>72</v>
      </c>
      <c r="E60" s="71" t="s">
        <v>185</v>
      </c>
      <c r="F60" s="76" t="s">
        <v>186</v>
      </c>
      <c r="G60" s="21"/>
      <c r="H60" s="21"/>
    </row>
    <row r="61" spans="1:18" ht="15">
      <c r="A61" s="69" t="s">
        <v>187</v>
      </c>
      <c r="B61" s="78" t="s">
        <v>188</v>
      </c>
      <c r="C61" s="20"/>
      <c r="D61" s="20"/>
      <c r="E61" s="77" t="s">
        <v>189</v>
      </c>
      <c r="F61" s="106" t="s">
        <v>190</v>
      </c>
      <c r="G61" s="23">
        <f>SUM(G62:G68)</f>
        <v>616</v>
      </c>
      <c r="H61" s="23">
        <f>SUM(H62:H68)</f>
        <v>518</v>
      </c>
      <c r="I61" s="124"/>
      <c r="J61" s="124"/>
      <c r="K61" s="124"/>
      <c r="L61" s="124"/>
      <c r="M61" s="125"/>
      <c r="N61" s="124"/>
      <c r="O61" s="124"/>
      <c r="P61" s="124"/>
      <c r="Q61" s="124"/>
      <c r="R61" s="124"/>
    </row>
    <row r="62" spans="1:18" ht="15">
      <c r="A62" s="69" t="s">
        <v>191</v>
      </c>
      <c r="B62" s="78" t="s">
        <v>192</v>
      </c>
      <c r="C62" s="20"/>
      <c r="D62" s="20"/>
      <c r="E62" s="77" t="s">
        <v>193</v>
      </c>
      <c r="F62" s="76" t="s">
        <v>194</v>
      </c>
      <c r="G62" s="21"/>
      <c r="H62" s="21"/>
    </row>
    <row r="63" spans="1:18" ht="15">
      <c r="A63" s="69" t="s">
        <v>195</v>
      </c>
      <c r="B63" s="75" t="s">
        <v>196</v>
      </c>
      <c r="C63" s="20"/>
      <c r="D63" s="20"/>
      <c r="E63" s="71" t="s">
        <v>197</v>
      </c>
      <c r="F63" s="76" t="s">
        <v>198</v>
      </c>
      <c r="G63" s="21"/>
      <c r="H63" s="21"/>
      <c r="M63" s="26"/>
    </row>
    <row r="64" spans="1:18" ht="15">
      <c r="A64" s="69" t="s">
        <v>51</v>
      </c>
      <c r="B64" s="83" t="s">
        <v>199</v>
      </c>
      <c r="C64" s="24">
        <f>SUM(C58:C63)</f>
        <v>1537</v>
      </c>
      <c r="D64" s="24">
        <f>SUM(D58:D63)</f>
        <v>1821</v>
      </c>
      <c r="E64" s="71" t="s">
        <v>200</v>
      </c>
      <c r="F64" s="76" t="s">
        <v>201</v>
      </c>
      <c r="G64" s="21">
        <v>469</v>
      </c>
      <c r="H64" s="21">
        <v>447</v>
      </c>
      <c r="I64" s="124"/>
      <c r="J64" s="124"/>
      <c r="K64" s="124"/>
      <c r="L64" s="124"/>
      <c r="M64" s="124"/>
      <c r="N64" s="124"/>
      <c r="O64" s="124"/>
    </row>
    <row r="65" spans="1:18" ht="15">
      <c r="A65" s="69"/>
      <c r="B65" s="83"/>
      <c r="C65" s="86"/>
      <c r="D65" s="24"/>
      <c r="E65" s="71" t="s">
        <v>202</v>
      </c>
      <c r="F65" s="76" t="s">
        <v>203</v>
      </c>
      <c r="G65" s="21"/>
      <c r="H65" s="21">
        <v>2</v>
      </c>
    </row>
    <row r="66" spans="1:18" ht="15">
      <c r="A66" s="69" t="s">
        <v>204</v>
      </c>
      <c r="B66" s="75"/>
      <c r="C66" s="86"/>
      <c r="D66" s="24"/>
      <c r="E66" s="71" t="s">
        <v>205</v>
      </c>
      <c r="F66" s="76" t="s">
        <v>206</v>
      </c>
      <c r="G66" s="21">
        <v>79</v>
      </c>
      <c r="H66" s="21">
        <v>26</v>
      </c>
    </row>
    <row r="67" spans="1:18" ht="15">
      <c r="A67" s="69" t="s">
        <v>207</v>
      </c>
      <c r="B67" s="75" t="s">
        <v>208</v>
      </c>
      <c r="C67" s="20"/>
      <c r="D67" s="20"/>
      <c r="E67" s="71" t="s">
        <v>209</v>
      </c>
      <c r="F67" s="76" t="s">
        <v>210</v>
      </c>
      <c r="G67" s="21">
        <v>68</v>
      </c>
      <c r="H67" s="21">
        <v>43</v>
      </c>
    </row>
    <row r="68" spans="1:18" ht="15">
      <c r="A68" s="69" t="s">
        <v>211</v>
      </c>
      <c r="B68" s="75" t="s">
        <v>212</v>
      </c>
      <c r="C68" s="20">
        <v>723</v>
      </c>
      <c r="D68" s="20">
        <v>542</v>
      </c>
      <c r="E68" s="71" t="s">
        <v>213</v>
      </c>
      <c r="F68" s="76" t="s">
        <v>214</v>
      </c>
      <c r="G68" s="21"/>
      <c r="H68" s="21"/>
    </row>
    <row r="69" spans="1:18" ht="15">
      <c r="A69" s="69" t="s">
        <v>215</v>
      </c>
      <c r="B69" s="75" t="s">
        <v>216</v>
      </c>
      <c r="C69" s="20">
        <v>256</v>
      </c>
      <c r="D69" s="20">
        <v>543</v>
      </c>
      <c r="E69" s="85" t="s">
        <v>78</v>
      </c>
      <c r="F69" s="76" t="s">
        <v>217</v>
      </c>
      <c r="G69" s="21">
        <v>48</v>
      </c>
      <c r="H69" s="21">
        <v>61</v>
      </c>
    </row>
    <row r="70" spans="1:18" ht="15">
      <c r="A70" s="69" t="s">
        <v>218</v>
      </c>
      <c r="B70" s="75" t="s">
        <v>219</v>
      </c>
      <c r="C70" s="20"/>
      <c r="D70" s="20"/>
      <c r="E70" s="71" t="s">
        <v>220</v>
      </c>
      <c r="F70" s="76" t="s">
        <v>221</v>
      </c>
      <c r="G70" s="21"/>
      <c r="H70" s="21"/>
    </row>
    <row r="71" spans="1:18" ht="15">
      <c r="A71" s="69" t="s">
        <v>222</v>
      </c>
      <c r="B71" s="75" t="s">
        <v>223</v>
      </c>
      <c r="C71" s="20"/>
      <c r="D71" s="20"/>
      <c r="E71" s="87" t="s">
        <v>46</v>
      </c>
      <c r="F71" s="107" t="s">
        <v>224</v>
      </c>
      <c r="G71" s="30">
        <f>G59+G60+G61+G69+G70</f>
        <v>1224</v>
      </c>
      <c r="H71" s="30">
        <f>H59+H60+H61+H69+H70</f>
        <v>987</v>
      </c>
      <c r="I71" s="124"/>
      <c r="J71" s="124"/>
      <c r="K71" s="124"/>
      <c r="L71" s="124"/>
      <c r="M71" s="124"/>
      <c r="N71" s="124"/>
      <c r="O71" s="124"/>
      <c r="P71" s="124"/>
      <c r="Q71" s="124"/>
      <c r="R71" s="124"/>
    </row>
    <row r="72" spans="1:18" ht="15">
      <c r="A72" s="69" t="s">
        <v>225</v>
      </c>
      <c r="B72" s="75" t="s">
        <v>226</v>
      </c>
      <c r="C72" s="20">
        <v>225</v>
      </c>
      <c r="D72" s="20">
        <v>322</v>
      </c>
      <c r="E72" s="77"/>
      <c r="F72" s="108"/>
      <c r="G72" s="109"/>
      <c r="H72" s="110"/>
    </row>
    <row r="73" spans="1:18" ht="15">
      <c r="A73" s="69" t="s">
        <v>227</v>
      </c>
      <c r="B73" s="75" t="s">
        <v>228</v>
      </c>
      <c r="C73" s="20"/>
      <c r="D73" s="20"/>
      <c r="E73" s="32"/>
      <c r="F73" s="111"/>
      <c r="G73" s="112"/>
      <c r="H73" s="113"/>
    </row>
    <row r="74" spans="1:18" ht="15">
      <c r="A74" s="69" t="s">
        <v>229</v>
      </c>
      <c r="B74" s="75" t="s">
        <v>230</v>
      </c>
      <c r="C74" s="20"/>
      <c r="D74" s="20"/>
      <c r="E74" s="71" t="s">
        <v>231</v>
      </c>
      <c r="F74" s="114" t="s">
        <v>232</v>
      </c>
      <c r="G74" s="21"/>
      <c r="H74" s="21"/>
    </row>
    <row r="75" spans="1:18" ht="15">
      <c r="A75" s="69" t="s">
        <v>76</v>
      </c>
      <c r="B75" s="83" t="s">
        <v>233</v>
      </c>
      <c r="C75" s="24">
        <f>SUM(C67:C74)</f>
        <v>1204</v>
      </c>
      <c r="D75" s="24">
        <f>SUM(D67:D74)</f>
        <v>1407</v>
      </c>
      <c r="E75" s="85" t="s">
        <v>160</v>
      </c>
      <c r="F75" s="79" t="s">
        <v>234</v>
      </c>
      <c r="G75" s="21"/>
      <c r="H75" s="21"/>
      <c r="I75" s="124"/>
      <c r="J75" s="124"/>
      <c r="K75" s="124"/>
      <c r="L75" s="124"/>
      <c r="M75" s="124"/>
      <c r="N75" s="124"/>
      <c r="O75" s="124"/>
    </row>
    <row r="76" spans="1:18" ht="15">
      <c r="A76" s="69"/>
      <c r="B76" s="75"/>
      <c r="C76" s="86"/>
      <c r="D76" s="24"/>
      <c r="E76" s="71" t="s">
        <v>235</v>
      </c>
      <c r="F76" s="79" t="s">
        <v>236</v>
      </c>
      <c r="G76" s="21"/>
      <c r="H76" s="21"/>
    </row>
    <row r="77" spans="1:18" ht="15">
      <c r="A77" s="69" t="s">
        <v>237</v>
      </c>
      <c r="B77" s="75"/>
      <c r="C77" s="86"/>
      <c r="D77" s="24"/>
      <c r="E77" s="71"/>
      <c r="F77" s="115"/>
      <c r="G77" s="116"/>
      <c r="H77" s="117"/>
      <c r="M77" s="26"/>
    </row>
    <row r="78" spans="1:18" ht="15">
      <c r="A78" s="69" t="s">
        <v>238</v>
      </c>
      <c r="B78" s="75" t="s">
        <v>239</v>
      </c>
      <c r="C78" s="24">
        <f>SUM(C79:C81)</f>
        <v>0</v>
      </c>
      <c r="D78" s="24">
        <f>SUM(D79:D81)</f>
        <v>0</v>
      </c>
      <c r="E78" s="71"/>
      <c r="F78" s="116"/>
      <c r="G78" s="116"/>
      <c r="H78" s="117"/>
      <c r="I78" s="124"/>
      <c r="J78" s="124"/>
      <c r="K78" s="124"/>
      <c r="L78" s="124"/>
      <c r="M78" s="124"/>
      <c r="N78" s="124"/>
    </row>
    <row r="79" spans="1:18" ht="15">
      <c r="A79" s="69" t="s">
        <v>240</v>
      </c>
      <c r="B79" s="75" t="s">
        <v>241</v>
      </c>
      <c r="C79" s="20"/>
      <c r="D79" s="20"/>
      <c r="E79" s="85" t="s">
        <v>242</v>
      </c>
      <c r="F79" s="95" t="s">
        <v>243</v>
      </c>
      <c r="G79" s="31">
        <f>G71+G74+G75+G76</f>
        <v>1224</v>
      </c>
      <c r="H79" s="31">
        <f>H71+H74+H75+H76</f>
        <v>987</v>
      </c>
      <c r="I79" s="124"/>
      <c r="J79" s="124"/>
      <c r="K79" s="124"/>
      <c r="L79" s="124"/>
      <c r="M79" s="124"/>
      <c r="N79" s="124"/>
      <c r="O79" s="124"/>
      <c r="P79" s="124"/>
      <c r="Q79" s="124"/>
      <c r="R79" s="124"/>
    </row>
    <row r="80" spans="1:18" ht="15">
      <c r="A80" s="69" t="s">
        <v>244</v>
      </c>
      <c r="B80" s="75" t="s">
        <v>245</v>
      </c>
      <c r="C80" s="20"/>
      <c r="D80" s="20"/>
      <c r="E80" s="71"/>
      <c r="F80" s="118"/>
      <c r="G80" s="119"/>
      <c r="H80" s="120"/>
    </row>
    <row r="81" spans="1:18" ht="15">
      <c r="A81" s="69" t="s">
        <v>246</v>
      </c>
      <c r="B81" s="75" t="s">
        <v>247</v>
      </c>
      <c r="C81" s="20"/>
      <c r="D81" s="20"/>
      <c r="E81" s="32"/>
      <c r="F81" s="119"/>
      <c r="G81" s="119"/>
      <c r="H81" s="120"/>
    </row>
    <row r="82" spans="1:18" ht="15">
      <c r="A82" s="69" t="s">
        <v>248</v>
      </c>
      <c r="B82" s="75" t="s">
        <v>249</v>
      </c>
      <c r="C82" s="20"/>
      <c r="D82" s="20"/>
      <c r="E82" s="97"/>
      <c r="F82" s="119"/>
      <c r="G82" s="119"/>
      <c r="H82" s="120"/>
    </row>
    <row r="83" spans="1:18" ht="15">
      <c r="A83" s="69" t="s">
        <v>132</v>
      </c>
      <c r="B83" s="75" t="s">
        <v>250</v>
      </c>
      <c r="C83" s="20"/>
      <c r="D83" s="20"/>
      <c r="E83" s="32"/>
      <c r="F83" s="119"/>
      <c r="G83" s="119"/>
      <c r="H83" s="120"/>
    </row>
    <row r="84" spans="1:18" ht="15">
      <c r="A84" s="69" t="s">
        <v>251</v>
      </c>
      <c r="B84" s="83" t="s">
        <v>252</v>
      </c>
      <c r="C84" s="24">
        <f>C83+C82+C78</f>
        <v>0</v>
      </c>
      <c r="D84" s="24">
        <f>D83+D82+D78</f>
        <v>0</v>
      </c>
      <c r="E84" s="97"/>
      <c r="F84" s="119"/>
      <c r="G84" s="119"/>
      <c r="H84" s="120"/>
      <c r="I84" s="124"/>
      <c r="J84" s="124"/>
      <c r="K84" s="124"/>
      <c r="L84" s="124"/>
      <c r="M84" s="124"/>
      <c r="N84" s="124"/>
    </row>
    <row r="85" spans="1:18" ht="15">
      <c r="A85" s="69"/>
      <c r="B85" s="83"/>
      <c r="C85" s="86"/>
      <c r="D85" s="24"/>
      <c r="E85" s="32"/>
      <c r="F85" s="119"/>
      <c r="G85" s="119"/>
      <c r="H85" s="120"/>
      <c r="M85" s="26"/>
    </row>
    <row r="86" spans="1:18" ht="15">
      <c r="A86" s="69" t="s">
        <v>253</v>
      </c>
      <c r="B86" s="75"/>
      <c r="C86" s="86"/>
      <c r="D86" s="24"/>
      <c r="E86" s="97"/>
      <c r="F86" s="119"/>
      <c r="G86" s="119"/>
      <c r="H86" s="120"/>
    </row>
    <row r="87" spans="1:18" ht="15">
      <c r="A87" s="69" t="s">
        <v>254</v>
      </c>
      <c r="B87" s="75" t="s">
        <v>255</v>
      </c>
      <c r="C87" s="20">
        <v>37</v>
      </c>
      <c r="D87" s="20">
        <v>30</v>
      </c>
      <c r="E87" s="32"/>
      <c r="F87" s="119"/>
      <c r="G87" s="119"/>
      <c r="H87" s="120"/>
      <c r="M87" s="26"/>
    </row>
    <row r="88" spans="1:18" ht="15">
      <c r="A88" s="69" t="s">
        <v>256</v>
      </c>
      <c r="B88" s="75" t="s">
        <v>257</v>
      </c>
      <c r="C88" s="20">
        <v>1012</v>
      </c>
      <c r="D88" s="20">
        <v>502</v>
      </c>
      <c r="E88" s="97"/>
      <c r="F88" s="119"/>
      <c r="G88" s="119"/>
      <c r="H88" s="120"/>
    </row>
    <row r="89" spans="1:18" ht="15">
      <c r="A89" s="69" t="s">
        <v>258</v>
      </c>
      <c r="B89" s="75" t="s">
        <v>259</v>
      </c>
      <c r="C89" s="20"/>
      <c r="D89" s="20"/>
      <c r="E89" s="97"/>
      <c r="F89" s="119"/>
      <c r="G89" s="119"/>
      <c r="H89" s="120"/>
      <c r="M89" s="26"/>
    </row>
    <row r="90" spans="1:18" ht="15">
      <c r="A90" s="69" t="s">
        <v>260</v>
      </c>
      <c r="B90" s="75" t="s">
        <v>261</v>
      </c>
      <c r="C90" s="20"/>
      <c r="D90" s="20"/>
      <c r="E90" s="97"/>
      <c r="F90" s="119"/>
      <c r="G90" s="119"/>
      <c r="H90" s="120"/>
    </row>
    <row r="91" spans="1:18" ht="15">
      <c r="A91" s="69" t="s">
        <v>262</v>
      </c>
      <c r="B91" s="83" t="s">
        <v>263</v>
      </c>
      <c r="C91" s="24">
        <f>SUM(C87:C90)</f>
        <v>1049</v>
      </c>
      <c r="D91" s="24">
        <f>SUM(D87:D90)</f>
        <v>532</v>
      </c>
      <c r="E91" s="97"/>
      <c r="F91" s="119"/>
      <c r="G91" s="119"/>
      <c r="H91" s="120"/>
      <c r="I91" s="124"/>
      <c r="J91" s="124"/>
      <c r="K91" s="124"/>
      <c r="L91" s="124"/>
      <c r="M91" s="125"/>
      <c r="N91" s="124"/>
    </row>
    <row r="92" spans="1:18" ht="15">
      <c r="A92" s="69" t="s">
        <v>264</v>
      </c>
      <c r="B92" s="83" t="s">
        <v>265</v>
      </c>
      <c r="C92" s="20"/>
      <c r="D92" s="20"/>
      <c r="E92" s="97"/>
      <c r="F92" s="119"/>
      <c r="G92" s="119"/>
      <c r="H92" s="120"/>
    </row>
    <row r="93" spans="1:18" ht="15">
      <c r="A93" s="69" t="s">
        <v>266</v>
      </c>
      <c r="B93" s="121" t="s">
        <v>267</v>
      </c>
      <c r="C93" s="24">
        <f>C64+C75+C84+C91+C92</f>
        <v>3790</v>
      </c>
      <c r="D93" s="24">
        <f>D64+D75+D84+D91+D92</f>
        <v>3760</v>
      </c>
      <c r="E93" s="32"/>
      <c r="F93" s="119"/>
      <c r="G93" s="119"/>
      <c r="H93" s="120"/>
      <c r="I93" s="124"/>
      <c r="J93" s="124"/>
      <c r="K93" s="124"/>
      <c r="L93" s="124"/>
      <c r="M93" s="125"/>
      <c r="N93" s="124"/>
    </row>
    <row r="94" spans="1:18" ht="15.75" thickBot="1">
      <c r="A94" s="165" t="s">
        <v>268</v>
      </c>
      <c r="B94" s="122" t="s">
        <v>269</v>
      </c>
      <c r="C94" s="33">
        <f>C93+C55</f>
        <v>8407</v>
      </c>
      <c r="D94" s="33">
        <f>D93+D55</f>
        <v>7048</v>
      </c>
      <c r="E94" s="166" t="s">
        <v>270</v>
      </c>
      <c r="F94" s="123" t="s">
        <v>271</v>
      </c>
      <c r="G94" s="34">
        <f>G36+G39+G55+G79</f>
        <v>8407</v>
      </c>
      <c r="H94" s="34">
        <f>H36+H39+H55+H79</f>
        <v>7048</v>
      </c>
      <c r="I94" s="124"/>
      <c r="J94" s="124"/>
      <c r="K94" s="124"/>
      <c r="L94" s="124"/>
      <c r="M94" s="124"/>
      <c r="N94" s="124"/>
      <c r="O94" s="124"/>
      <c r="P94" s="124"/>
      <c r="Q94" s="124"/>
      <c r="R94" s="124"/>
    </row>
    <row r="95" spans="1:18" ht="15">
      <c r="A95" s="35"/>
      <c r="B95" s="36"/>
      <c r="C95" s="35"/>
      <c r="D95" s="35"/>
      <c r="E95" s="37"/>
      <c r="F95" s="15"/>
      <c r="G95" s="16"/>
      <c r="H95" s="17"/>
      <c r="M95" s="26"/>
    </row>
    <row r="96" spans="1:18" ht="15">
      <c r="A96" s="158" t="s">
        <v>385</v>
      </c>
      <c r="B96" s="159"/>
      <c r="C96" s="19"/>
      <c r="D96" s="19"/>
      <c r="E96" s="160"/>
      <c r="F96" s="39"/>
      <c r="G96" s="40"/>
      <c r="H96" s="41"/>
      <c r="M96" s="26"/>
    </row>
    <row r="97" spans="1:13" ht="15">
      <c r="A97" s="158"/>
      <c r="B97" s="159"/>
      <c r="C97" s="19"/>
      <c r="D97" s="19"/>
      <c r="E97" s="160"/>
      <c r="F97" s="39"/>
      <c r="G97" s="40"/>
      <c r="H97" s="41"/>
      <c r="M97" s="26"/>
    </row>
    <row r="98" spans="1:13" ht="15">
      <c r="A98" s="2" t="s">
        <v>272</v>
      </c>
      <c r="B98" s="159"/>
      <c r="C98" s="211" t="s">
        <v>273</v>
      </c>
      <c r="D98" s="211"/>
      <c r="E98" s="211"/>
      <c r="F98" s="39"/>
      <c r="G98" s="40"/>
      <c r="H98" s="41"/>
      <c r="M98" s="26"/>
    </row>
    <row r="99" spans="1:13" ht="15">
      <c r="C99" s="2"/>
      <c r="D99" s="1" t="s">
        <v>393</v>
      </c>
      <c r="E99" s="2"/>
      <c r="F99" s="39"/>
      <c r="G99" s="40"/>
      <c r="H99" s="41"/>
    </row>
    <row r="100" spans="1:13" ht="15">
      <c r="A100" s="42"/>
      <c r="B100" s="42"/>
      <c r="C100" s="211" t="s">
        <v>388</v>
      </c>
      <c r="D100" s="212"/>
      <c r="E100" s="212"/>
    </row>
    <row r="101" spans="1:13">
      <c r="D101" s="38" t="s">
        <v>394</v>
      </c>
    </row>
    <row r="102" spans="1:13">
      <c r="E102" s="45"/>
    </row>
    <row r="104" spans="1:13">
      <c r="M104" s="26"/>
    </row>
    <row r="106" spans="1:13">
      <c r="M106" s="26"/>
    </row>
    <row r="108" spans="1:13">
      <c r="E108" s="45"/>
      <c r="M108" s="26"/>
    </row>
    <row r="110" spans="1:13">
      <c r="E110" s="45"/>
      <c r="M110" s="26"/>
    </row>
    <row r="118" spans="5:13">
      <c r="E118" s="45"/>
    </row>
    <row r="120" spans="5:13">
      <c r="E120" s="45"/>
      <c r="M120" s="26"/>
    </row>
    <row r="122" spans="5:13">
      <c r="E122" s="45"/>
      <c r="M122" s="26"/>
    </row>
    <row r="124" spans="5:13">
      <c r="E124" s="45"/>
    </row>
    <row r="126" spans="5:13">
      <c r="E126" s="45"/>
      <c r="M126" s="26"/>
    </row>
    <row r="128" spans="5:13">
      <c r="E128" s="45"/>
      <c r="M128" s="26"/>
    </row>
    <row r="130" spans="5:13">
      <c r="M130" s="26"/>
    </row>
    <row r="132" spans="5:13">
      <c r="M132" s="26"/>
    </row>
    <row r="134" spans="5:13">
      <c r="M134" s="26"/>
    </row>
    <row r="136" spans="5:13">
      <c r="E136" s="45"/>
      <c r="M136" s="26"/>
    </row>
    <row r="138" spans="5:13">
      <c r="E138" s="45"/>
      <c r="M138" s="26"/>
    </row>
    <row r="140" spans="5:13">
      <c r="E140" s="45"/>
      <c r="M140" s="26"/>
    </row>
    <row r="142" spans="5:13">
      <c r="E142" s="45"/>
      <c r="M142" s="26"/>
    </row>
    <row r="144" spans="5:13">
      <c r="E144" s="45"/>
    </row>
    <row r="146" spans="5:13">
      <c r="E146" s="45"/>
    </row>
    <row r="148" spans="5:13">
      <c r="E148" s="45"/>
    </row>
    <row r="150" spans="5:13">
      <c r="E150" s="45"/>
      <c r="M150" s="26"/>
    </row>
    <row r="152" spans="5:13">
      <c r="M152" s="26"/>
    </row>
    <row r="154" spans="5:13">
      <c r="M154" s="26"/>
    </row>
    <row r="160" spans="5:13">
      <c r="E160" s="45"/>
    </row>
    <row r="162" spans="5:5">
      <c r="E162" s="45"/>
    </row>
    <row r="164" spans="5:5">
      <c r="E164" s="45"/>
    </row>
    <row r="166" spans="5:5">
      <c r="E166" s="45"/>
    </row>
    <row r="168" spans="5:5">
      <c r="E168" s="45"/>
    </row>
    <row r="176" spans="5:5">
      <c r="E176" s="45"/>
    </row>
    <row r="178" spans="5:5">
      <c r="E178" s="45"/>
    </row>
    <row r="180" spans="5:5">
      <c r="E180" s="45"/>
    </row>
    <row r="182" spans="5:5">
      <c r="E182" s="45"/>
    </row>
    <row r="186" spans="5:5">
      <c r="E186" s="45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366"/>
  <sheetViews>
    <sheetView tabSelected="1" workbookViewId="0">
      <selection activeCell="E53" sqref="E53"/>
    </sheetView>
  </sheetViews>
  <sheetFormatPr defaultColWidth="9.28515625" defaultRowHeight="12"/>
  <cols>
    <col min="1" max="1" width="48.140625" style="205" customWidth="1"/>
    <col min="2" max="2" width="12.140625" style="205" customWidth="1"/>
    <col min="3" max="3" width="13" style="182" customWidth="1"/>
    <col min="4" max="4" width="12.7109375" style="182" customWidth="1"/>
    <col min="5" max="5" width="37.28515625" style="205" customWidth="1"/>
    <col min="6" max="6" width="9" style="205" customWidth="1"/>
    <col min="7" max="7" width="11.7109375" style="182" customWidth="1"/>
    <col min="8" max="8" width="13.140625" style="182" customWidth="1"/>
    <col min="9" max="16384" width="9.28515625" style="182"/>
  </cols>
  <sheetData>
    <row r="1" spans="1:18">
      <c r="A1" s="171" t="s">
        <v>274</v>
      </c>
      <c r="B1" s="171"/>
      <c r="C1" s="172"/>
      <c r="D1" s="173"/>
      <c r="E1" s="174"/>
      <c r="F1" s="174"/>
      <c r="G1" s="181"/>
      <c r="H1" s="181"/>
    </row>
    <row r="2" spans="1:18" ht="15">
      <c r="A2" s="175" t="s">
        <v>1</v>
      </c>
      <c r="B2" s="216" t="str">
        <f>'справка №1-БАЛАНС'!E3</f>
        <v>СД "НАЧЕВИ-90 С-ИЕ"</v>
      </c>
      <c r="C2" s="216"/>
      <c r="D2" s="216"/>
      <c r="E2" s="216"/>
      <c r="F2" s="218" t="s">
        <v>2</v>
      </c>
      <c r="G2" s="218"/>
      <c r="H2" s="179">
        <f>'справка №1-БАЛАНС'!H3</f>
        <v>119035258</v>
      </c>
    </row>
    <row r="3" spans="1:18" ht="15">
      <c r="A3" s="175" t="s">
        <v>275</v>
      </c>
      <c r="B3" s="216" t="str">
        <f>'справка №1-БАЛАНС'!E4</f>
        <v>Неконсолидиран</v>
      </c>
      <c r="C3" s="216"/>
      <c r="D3" s="216"/>
      <c r="E3" s="216"/>
      <c r="F3" s="183" t="s">
        <v>4</v>
      </c>
      <c r="G3" s="180"/>
      <c r="H3" s="180" t="str">
        <f>'справка №1-БАЛАНС'!H4</f>
        <v xml:space="preserve"> </v>
      </c>
    </row>
    <row r="4" spans="1:18" ht="17.25" customHeight="1">
      <c r="A4" s="175" t="s">
        <v>5</v>
      </c>
      <c r="B4" s="217" t="str">
        <f>'справка №1-БАЛАНС'!E5</f>
        <v>30.06.2016г.</v>
      </c>
      <c r="C4" s="217"/>
      <c r="D4" s="217"/>
      <c r="E4" s="148"/>
      <c r="F4" s="174"/>
      <c r="G4" s="181"/>
      <c r="H4" s="184" t="s">
        <v>276</v>
      </c>
    </row>
    <row r="5" spans="1:18" ht="24">
      <c r="A5" s="126" t="s">
        <v>277</v>
      </c>
      <c r="B5" s="127" t="s">
        <v>8</v>
      </c>
      <c r="C5" s="126" t="s">
        <v>9</v>
      </c>
      <c r="D5" s="128" t="s">
        <v>13</v>
      </c>
      <c r="E5" s="126" t="s">
        <v>278</v>
      </c>
      <c r="F5" s="127" t="s">
        <v>8</v>
      </c>
      <c r="G5" s="126" t="s">
        <v>9</v>
      </c>
      <c r="H5" s="126" t="s">
        <v>13</v>
      </c>
    </row>
    <row r="6" spans="1:18">
      <c r="A6" s="129" t="s">
        <v>14</v>
      </c>
      <c r="B6" s="129" t="s">
        <v>15</v>
      </c>
      <c r="C6" s="129">
        <v>1</v>
      </c>
      <c r="D6" s="129">
        <v>2</v>
      </c>
      <c r="E6" s="129" t="s">
        <v>14</v>
      </c>
      <c r="F6" s="126" t="s">
        <v>15</v>
      </c>
      <c r="G6" s="126">
        <v>1</v>
      </c>
      <c r="H6" s="126">
        <v>2</v>
      </c>
    </row>
    <row r="7" spans="1:18">
      <c r="A7" s="12" t="s">
        <v>279</v>
      </c>
      <c r="B7" s="12"/>
      <c r="C7" s="9"/>
      <c r="D7" s="9"/>
      <c r="E7" s="12" t="s">
        <v>280</v>
      </c>
      <c r="F7" s="138"/>
      <c r="G7" s="185"/>
      <c r="H7" s="185"/>
    </row>
    <row r="8" spans="1:18">
      <c r="A8" s="130" t="s">
        <v>281</v>
      </c>
      <c r="B8" s="130"/>
      <c r="C8" s="131"/>
      <c r="D8" s="7"/>
      <c r="E8" s="130" t="s">
        <v>282</v>
      </c>
      <c r="F8" s="138"/>
      <c r="G8" s="185"/>
      <c r="H8" s="185"/>
    </row>
    <row r="9" spans="1:18">
      <c r="A9" s="132" t="s">
        <v>283</v>
      </c>
      <c r="B9" s="133" t="s">
        <v>284</v>
      </c>
      <c r="C9" s="3">
        <v>3162</v>
      </c>
      <c r="D9" s="3">
        <v>2652</v>
      </c>
      <c r="E9" s="132" t="s">
        <v>285</v>
      </c>
      <c r="F9" s="186" t="s">
        <v>286</v>
      </c>
      <c r="G9" s="187">
        <v>5048</v>
      </c>
      <c r="H9" s="187">
        <v>4245</v>
      </c>
    </row>
    <row r="10" spans="1:18">
      <c r="A10" s="132" t="s">
        <v>287</v>
      </c>
      <c r="B10" s="133" t="s">
        <v>288</v>
      </c>
      <c r="C10" s="3">
        <v>716</v>
      </c>
      <c r="D10" s="3">
        <v>827</v>
      </c>
      <c r="E10" s="132" t="s">
        <v>289</v>
      </c>
      <c r="F10" s="186" t="s">
        <v>290</v>
      </c>
      <c r="G10" s="187">
        <v>104</v>
      </c>
      <c r="H10" s="187">
        <v>40</v>
      </c>
    </row>
    <row r="11" spans="1:18">
      <c r="A11" s="132" t="s">
        <v>291</v>
      </c>
      <c r="B11" s="133" t="s">
        <v>292</v>
      </c>
      <c r="C11" s="3">
        <v>229</v>
      </c>
      <c r="D11" s="3">
        <v>249</v>
      </c>
      <c r="E11" s="134" t="s">
        <v>293</v>
      </c>
      <c r="F11" s="186" t="s">
        <v>294</v>
      </c>
      <c r="G11" s="187">
        <v>6</v>
      </c>
      <c r="H11" s="187">
        <v>20</v>
      </c>
    </row>
    <row r="12" spans="1:18">
      <c r="A12" s="132" t="s">
        <v>295</v>
      </c>
      <c r="B12" s="133" t="s">
        <v>296</v>
      </c>
      <c r="C12" s="3">
        <v>654</v>
      </c>
      <c r="D12" s="3">
        <v>484</v>
      </c>
      <c r="E12" s="134" t="s">
        <v>78</v>
      </c>
      <c r="F12" s="186" t="s">
        <v>297</v>
      </c>
      <c r="G12" s="187">
        <v>583</v>
      </c>
      <c r="H12" s="187">
        <v>753</v>
      </c>
    </row>
    <row r="13" spans="1:18">
      <c r="A13" s="132" t="s">
        <v>298</v>
      </c>
      <c r="B13" s="133" t="s">
        <v>299</v>
      </c>
      <c r="C13" s="3">
        <v>122</v>
      </c>
      <c r="D13" s="3">
        <v>90</v>
      </c>
      <c r="E13" s="135" t="s">
        <v>51</v>
      </c>
      <c r="F13" s="188" t="s">
        <v>300</v>
      </c>
      <c r="G13" s="185">
        <f>SUM(G9:G12)</f>
        <v>5741</v>
      </c>
      <c r="H13" s="185">
        <f>SUM(H9:H12)</f>
        <v>5058</v>
      </c>
      <c r="I13" s="181"/>
      <c r="J13" s="181"/>
      <c r="K13" s="181"/>
      <c r="L13" s="181"/>
      <c r="M13" s="181"/>
      <c r="N13" s="181"/>
      <c r="O13" s="181"/>
      <c r="P13" s="181"/>
      <c r="Q13" s="181"/>
      <c r="R13" s="181"/>
    </row>
    <row r="14" spans="1:18">
      <c r="A14" s="132" t="s">
        <v>301</v>
      </c>
      <c r="B14" s="133" t="s">
        <v>302</v>
      </c>
      <c r="C14" s="3">
        <v>103</v>
      </c>
      <c r="D14" s="3">
        <v>34</v>
      </c>
      <c r="E14" s="134"/>
      <c r="F14" s="189"/>
      <c r="G14" s="190"/>
      <c r="H14" s="190"/>
    </row>
    <row r="15" spans="1:18" ht="24">
      <c r="A15" s="132" t="s">
        <v>303</v>
      </c>
      <c r="B15" s="133" t="s">
        <v>304</v>
      </c>
      <c r="C15" s="4"/>
      <c r="D15" s="4"/>
      <c r="E15" s="130" t="s">
        <v>305</v>
      </c>
      <c r="F15" s="191" t="s">
        <v>306</v>
      </c>
      <c r="G15" s="187"/>
      <c r="H15" s="187"/>
    </row>
    <row r="16" spans="1:18">
      <c r="A16" s="132" t="s">
        <v>307</v>
      </c>
      <c r="B16" s="133" t="s">
        <v>308</v>
      </c>
      <c r="C16" s="4"/>
      <c r="D16" s="4">
        <v>2</v>
      </c>
      <c r="E16" s="132" t="s">
        <v>309</v>
      </c>
      <c r="F16" s="189" t="s">
        <v>310</v>
      </c>
      <c r="G16" s="192"/>
      <c r="H16" s="192"/>
    </row>
    <row r="17" spans="1:18">
      <c r="A17" s="136" t="s">
        <v>311</v>
      </c>
      <c r="B17" s="133" t="s">
        <v>312</v>
      </c>
      <c r="C17" s="5"/>
      <c r="D17" s="5"/>
      <c r="E17" s="130"/>
      <c r="F17" s="138"/>
      <c r="G17" s="190"/>
      <c r="H17" s="190"/>
    </row>
    <row r="18" spans="1:18">
      <c r="A18" s="136" t="s">
        <v>313</v>
      </c>
      <c r="B18" s="133" t="s">
        <v>314</v>
      </c>
      <c r="C18" s="5"/>
      <c r="D18" s="5"/>
      <c r="E18" s="130" t="s">
        <v>315</v>
      </c>
      <c r="F18" s="138"/>
      <c r="G18" s="190"/>
      <c r="H18" s="190"/>
    </row>
    <row r="19" spans="1:18">
      <c r="A19" s="135" t="s">
        <v>51</v>
      </c>
      <c r="B19" s="137" t="s">
        <v>316</v>
      </c>
      <c r="C19" s="6">
        <f>SUM(C9:C15)+C16</f>
        <v>4986</v>
      </c>
      <c r="D19" s="6">
        <f>SUM(D9:D15)+D16</f>
        <v>4338</v>
      </c>
      <c r="E19" s="138" t="s">
        <v>317</v>
      </c>
      <c r="F19" s="189" t="s">
        <v>318</v>
      </c>
      <c r="G19" s="187"/>
      <c r="H19" s="187"/>
      <c r="I19" s="181"/>
      <c r="J19" s="181"/>
      <c r="K19" s="181"/>
      <c r="L19" s="181"/>
      <c r="M19" s="181"/>
      <c r="N19" s="181"/>
      <c r="O19" s="181"/>
    </row>
    <row r="20" spans="1:18">
      <c r="A20" s="130"/>
      <c r="B20" s="133"/>
      <c r="C20" s="149"/>
      <c r="D20" s="149"/>
      <c r="E20" s="136" t="s">
        <v>319</v>
      </c>
      <c r="F20" s="189" t="s">
        <v>320</v>
      </c>
      <c r="G20" s="187"/>
      <c r="H20" s="187"/>
    </row>
    <row r="21" spans="1:18" ht="24">
      <c r="A21" s="130" t="s">
        <v>321</v>
      </c>
      <c r="B21" s="139"/>
      <c r="C21" s="149"/>
      <c r="D21" s="149"/>
      <c r="E21" s="132" t="s">
        <v>322</v>
      </c>
      <c r="F21" s="189" t="s">
        <v>323</v>
      </c>
      <c r="G21" s="187"/>
      <c r="H21" s="187"/>
    </row>
    <row r="22" spans="1:18" ht="24">
      <c r="A22" s="138" t="s">
        <v>324</v>
      </c>
      <c r="B22" s="139" t="s">
        <v>325</v>
      </c>
      <c r="C22" s="3">
        <v>25</v>
      </c>
      <c r="D22" s="3">
        <v>26</v>
      </c>
      <c r="E22" s="138" t="s">
        <v>326</v>
      </c>
      <c r="F22" s="189" t="s">
        <v>327</v>
      </c>
      <c r="G22" s="187">
        <v>1</v>
      </c>
      <c r="H22" s="187">
        <v>5</v>
      </c>
    </row>
    <row r="23" spans="1:18" ht="24">
      <c r="A23" s="132" t="s">
        <v>328</v>
      </c>
      <c r="B23" s="139" t="s">
        <v>329</v>
      </c>
      <c r="C23" s="3"/>
      <c r="D23" s="3"/>
      <c r="E23" s="132" t="s">
        <v>330</v>
      </c>
      <c r="F23" s="189" t="s">
        <v>331</v>
      </c>
      <c r="G23" s="187"/>
      <c r="H23" s="187">
        <v>17</v>
      </c>
    </row>
    <row r="24" spans="1:18">
      <c r="A24" s="132" t="s">
        <v>332</v>
      </c>
      <c r="B24" s="139" t="s">
        <v>333</v>
      </c>
      <c r="C24" s="3">
        <v>13</v>
      </c>
      <c r="D24" s="3">
        <v>6</v>
      </c>
      <c r="E24" s="135" t="s">
        <v>103</v>
      </c>
      <c r="F24" s="191" t="s">
        <v>334</v>
      </c>
      <c r="G24" s="185">
        <f>SUM(G19:G23)</f>
        <v>1</v>
      </c>
      <c r="H24" s="185">
        <f>SUM(H19:H23)</f>
        <v>22</v>
      </c>
      <c r="I24" s="181"/>
      <c r="J24" s="181"/>
      <c r="K24" s="181"/>
      <c r="L24" s="181"/>
      <c r="M24" s="181"/>
      <c r="N24" s="181"/>
      <c r="O24" s="181"/>
      <c r="P24" s="181"/>
      <c r="Q24" s="181"/>
      <c r="R24" s="181"/>
    </row>
    <row r="25" spans="1:18">
      <c r="A25" s="132" t="s">
        <v>78</v>
      </c>
      <c r="B25" s="139" t="s">
        <v>335</v>
      </c>
      <c r="C25" s="3">
        <v>16</v>
      </c>
      <c r="D25" s="3">
        <v>11</v>
      </c>
      <c r="E25" s="136"/>
      <c r="F25" s="138"/>
      <c r="G25" s="190"/>
      <c r="H25" s="190"/>
    </row>
    <row r="26" spans="1:18">
      <c r="A26" s="135" t="s">
        <v>76</v>
      </c>
      <c r="B26" s="140" t="s">
        <v>336</v>
      </c>
      <c r="C26" s="6">
        <f>SUM(C22:C25)</f>
        <v>54</v>
      </c>
      <c r="D26" s="6">
        <f>SUM(D22:D25)</f>
        <v>43</v>
      </c>
      <c r="E26" s="132"/>
      <c r="F26" s="138"/>
      <c r="G26" s="190"/>
      <c r="H26" s="190"/>
      <c r="I26" s="181"/>
      <c r="J26" s="181"/>
      <c r="K26" s="181"/>
      <c r="L26" s="181"/>
      <c r="M26" s="181"/>
      <c r="N26" s="181"/>
    </row>
    <row r="27" spans="1:18">
      <c r="A27" s="135"/>
      <c r="B27" s="140"/>
      <c r="C27" s="149"/>
      <c r="D27" s="149"/>
      <c r="E27" s="132"/>
      <c r="F27" s="138"/>
      <c r="G27" s="190"/>
      <c r="H27" s="190"/>
    </row>
    <row r="28" spans="1:18">
      <c r="A28" s="12" t="s">
        <v>337</v>
      </c>
      <c r="B28" s="127" t="s">
        <v>338</v>
      </c>
      <c r="C28" s="7">
        <f>C26+C19</f>
        <v>5040</v>
      </c>
      <c r="D28" s="7">
        <f>D26+D19</f>
        <v>4381</v>
      </c>
      <c r="E28" s="12" t="s">
        <v>339</v>
      </c>
      <c r="F28" s="191" t="s">
        <v>340</v>
      </c>
      <c r="G28" s="185">
        <f>G13+G15+G24</f>
        <v>5742</v>
      </c>
      <c r="H28" s="185">
        <f>H13+H15+H24</f>
        <v>5080</v>
      </c>
      <c r="I28" s="181"/>
      <c r="J28" s="181"/>
      <c r="K28" s="181"/>
      <c r="L28" s="181"/>
      <c r="M28" s="181"/>
      <c r="N28" s="181"/>
      <c r="O28" s="181"/>
      <c r="P28" s="181"/>
      <c r="Q28" s="181"/>
      <c r="R28" s="181"/>
    </row>
    <row r="29" spans="1:18">
      <c r="A29" s="12"/>
      <c r="B29" s="127"/>
      <c r="C29" s="149"/>
      <c r="D29" s="149"/>
      <c r="E29" s="12"/>
      <c r="F29" s="189"/>
      <c r="G29" s="190"/>
      <c r="H29" s="190"/>
    </row>
    <row r="30" spans="1:18">
      <c r="A30" s="12" t="s">
        <v>341</v>
      </c>
      <c r="B30" s="127" t="s">
        <v>342</v>
      </c>
      <c r="C30" s="7">
        <f>IF((G28-C28)&gt;0,G28-C28,0)</f>
        <v>702</v>
      </c>
      <c r="D30" s="7">
        <f>IF((H28-D28)&gt;0,H28-D28,0)</f>
        <v>699</v>
      </c>
      <c r="E30" s="12" t="s">
        <v>343</v>
      </c>
      <c r="F30" s="191" t="s">
        <v>344</v>
      </c>
      <c r="G30" s="10">
        <f>IF((C28-G28)&gt;0,C28-G28,0)</f>
        <v>0</v>
      </c>
      <c r="H30" s="10">
        <f>IF((D28-H28)&gt;0,D28-H28,0)</f>
        <v>0</v>
      </c>
      <c r="I30" s="181"/>
      <c r="J30" s="181"/>
      <c r="K30" s="181"/>
      <c r="L30" s="181"/>
      <c r="M30" s="181"/>
      <c r="N30" s="181"/>
      <c r="O30" s="181"/>
      <c r="P30" s="181"/>
      <c r="Q30" s="181"/>
      <c r="R30" s="181"/>
    </row>
    <row r="31" spans="1:18" ht="24">
      <c r="A31" s="193" t="s">
        <v>386</v>
      </c>
      <c r="B31" s="140" t="s">
        <v>345</v>
      </c>
      <c r="C31" s="3"/>
      <c r="D31" s="3"/>
      <c r="E31" s="130" t="s">
        <v>387</v>
      </c>
      <c r="F31" s="189" t="s">
        <v>346</v>
      </c>
      <c r="G31" s="187"/>
      <c r="H31" s="187"/>
    </row>
    <row r="32" spans="1:18">
      <c r="A32" s="130" t="s">
        <v>347</v>
      </c>
      <c r="B32" s="141" t="s">
        <v>348</v>
      </c>
      <c r="C32" s="3"/>
      <c r="D32" s="3"/>
      <c r="E32" s="130" t="s">
        <v>349</v>
      </c>
      <c r="F32" s="189" t="s">
        <v>350</v>
      </c>
      <c r="G32" s="187"/>
      <c r="H32" s="187"/>
    </row>
    <row r="33" spans="1:18">
      <c r="A33" s="13" t="s">
        <v>351</v>
      </c>
      <c r="B33" s="140" t="s">
        <v>352</v>
      </c>
      <c r="C33" s="6">
        <f>C28-C31+C32</f>
        <v>5040</v>
      </c>
      <c r="D33" s="6">
        <f>D28-D31+D32</f>
        <v>4381</v>
      </c>
      <c r="E33" s="12" t="s">
        <v>353</v>
      </c>
      <c r="F33" s="191" t="s">
        <v>354</v>
      </c>
      <c r="G33" s="10">
        <f>G32-G31+G28</f>
        <v>5742</v>
      </c>
      <c r="H33" s="10">
        <f>H32-H31+H28</f>
        <v>5080</v>
      </c>
      <c r="I33" s="181"/>
      <c r="J33" s="181"/>
      <c r="K33" s="181"/>
      <c r="L33" s="181"/>
      <c r="M33" s="181"/>
      <c r="N33" s="181"/>
      <c r="O33" s="181"/>
      <c r="P33" s="181"/>
      <c r="Q33" s="181"/>
      <c r="R33" s="181"/>
    </row>
    <row r="34" spans="1:18">
      <c r="A34" s="13" t="s">
        <v>355</v>
      </c>
      <c r="B34" s="127" t="s">
        <v>356</v>
      </c>
      <c r="C34" s="7">
        <f>IF((G33-C33)&gt;0,G33-C33,0)</f>
        <v>702</v>
      </c>
      <c r="D34" s="7">
        <f>IF((H33-D33)&gt;0,H33-D33,0)</f>
        <v>699</v>
      </c>
      <c r="E34" s="13" t="s">
        <v>357</v>
      </c>
      <c r="F34" s="191" t="s">
        <v>358</v>
      </c>
      <c r="G34" s="185">
        <f>IF((C33-G33)&gt;0,C33-G33,0)</f>
        <v>0</v>
      </c>
      <c r="H34" s="185">
        <f>IF((D33-H33)&gt;0,D33-H33,0)</f>
        <v>0</v>
      </c>
      <c r="I34" s="181"/>
      <c r="J34" s="181"/>
      <c r="K34" s="181"/>
      <c r="L34" s="181"/>
      <c r="M34" s="181"/>
      <c r="N34" s="181"/>
      <c r="O34" s="181"/>
      <c r="P34" s="181"/>
      <c r="Q34" s="181"/>
      <c r="R34" s="181"/>
    </row>
    <row r="35" spans="1:18">
      <c r="A35" s="130" t="s">
        <v>359</v>
      </c>
      <c r="B35" s="140" t="s">
        <v>360</v>
      </c>
      <c r="C35" s="6">
        <f>C36+C37+C38</f>
        <v>0</v>
      </c>
      <c r="D35" s="6">
        <f>D36+D37+D38</f>
        <v>0</v>
      </c>
      <c r="E35" s="142"/>
      <c r="F35" s="138"/>
      <c r="G35" s="190"/>
      <c r="H35" s="190"/>
      <c r="I35" s="181"/>
      <c r="J35" s="181"/>
      <c r="K35" s="181"/>
      <c r="L35" s="181"/>
      <c r="M35" s="181"/>
      <c r="N35" s="181"/>
    </row>
    <row r="36" spans="1:18">
      <c r="A36" s="143" t="s">
        <v>361</v>
      </c>
      <c r="B36" s="139" t="s">
        <v>362</v>
      </c>
      <c r="C36" s="3"/>
      <c r="D36" s="3"/>
      <c r="E36" s="142"/>
      <c r="F36" s="138"/>
      <c r="G36" s="190"/>
      <c r="H36" s="190"/>
    </row>
    <row r="37" spans="1:18" ht="24">
      <c r="A37" s="143" t="s">
        <v>363</v>
      </c>
      <c r="B37" s="144" t="s">
        <v>364</v>
      </c>
      <c r="C37" s="157"/>
      <c r="D37" s="157"/>
      <c r="E37" s="142"/>
      <c r="F37" s="194"/>
      <c r="G37" s="190"/>
      <c r="H37" s="190"/>
    </row>
    <row r="38" spans="1:18">
      <c r="A38" s="145" t="s">
        <v>365</v>
      </c>
      <c r="B38" s="144" t="s">
        <v>366</v>
      </c>
      <c r="C38" s="11"/>
      <c r="D38" s="11"/>
      <c r="E38" s="142"/>
      <c r="F38" s="194"/>
      <c r="G38" s="190"/>
      <c r="H38" s="190"/>
    </row>
    <row r="39" spans="1:18">
      <c r="A39" s="146" t="s">
        <v>367</v>
      </c>
      <c r="B39" s="14" t="s">
        <v>368</v>
      </c>
      <c r="C39" s="168">
        <f>+IF((G33-C33-C35)&gt;0,G33-C33-C35,0)</f>
        <v>702</v>
      </c>
      <c r="D39" s="168">
        <f>+IF((H33-D33-D35)&gt;0,H33-D33-D35,0)</f>
        <v>699</v>
      </c>
      <c r="E39" s="147" t="s">
        <v>369</v>
      </c>
      <c r="F39" s="195" t="s">
        <v>370</v>
      </c>
      <c r="G39" s="196">
        <f>IF(G34&gt;0,IF(C35+G34&lt;0,0,C35+G34),IF(C34-C35&lt;0,C35-C34,0))</f>
        <v>0</v>
      </c>
      <c r="H39" s="196">
        <f>IF(H34&gt;0,IF(D35+H34&lt;0,0,D35+H34),IF(D34-D35&lt;0,D35-D34,0))</f>
        <v>0</v>
      </c>
      <c r="I39" s="181"/>
      <c r="J39" s="181"/>
      <c r="K39" s="181"/>
      <c r="L39" s="181"/>
      <c r="M39" s="181"/>
      <c r="N39" s="181"/>
      <c r="O39" s="181"/>
      <c r="P39" s="181"/>
      <c r="Q39" s="181"/>
      <c r="R39" s="181"/>
    </row>
    <row r="40" spans="1:18">
      <c r="A40" s="12" t="s">
        <v>371</v>
      </c>
      <c r="B40" s="129" t="s">
        <v>372</v>
      </c>
      <c r="C40" s="8"/>
      <c r="D40" s="8"/>
      <c r="E40" s="12" t="s">
        <v>371</v>
      </c>
      <c r="F40" s="195" t="s">
        <v>373</v>
      </c>
      <c r="G40" s="187"/>
      <c r="H40" s="187"/>
    </row>
    <row r="41" spans="1:18">
      <c r="A41" s="12" t="s">
        <v>374</v>
      </c>
      <c r="B41" s="126" t="s">
        <v>375</v>
      </c>
      <c r="C41" s="9">
        <f>IF(G39=0,IF(C39-C40&gt;0,C39-C40+G40,0),IF(G39-G40&lt;0,G40-G39+C39,0))</f>
        <v>702</v>
      </c>
      <c r="D41" s="9">
        <f>IF(H39=0,IF(D39-D40&gt;0,D39-D40+H40,0),IF(H39-H40&lt;0,H40-H39+D39,0))</f>
        <v>699</v>
      </c>
      <c r="E41" s="12" t="s">
        <v>376</v>
      </c>
      <c r="F41" s="206" t="s">
        <v>377</v>
      </c>
      <c r="G41" s="9">
        <f>IF(C39=0,IF(G39-G40&gt;0,G39-G40+C40,0),IF(C39-C40&lt;0,C40-C39+G40,0))</f>
        <v>0</v>
      </c>
      <c r="H41" s="9">
        <f>IF(D39=0,IF(H39-H40&gt;0,H39-H40+D40,0),IF(D39-D40&lt;0,D40-D39+H40,0))</f>
        <v>0</v>
      </c>
      <c r="I41" s="181"/>
      <c r="J41" s="181"/>
      <c r="K41" s="181"/>
      <c r="L41" s="181"/>
      <c r="M41" s="181"/>
      <c r="N41" s="181"/>
      <c r="O41" s="181"/>
      <c r="P41" s="181"/>
      <c r="Q41" s="181"/>
      <c r="R41" s="181"/>
    </row>
    <row r="42" spans="1:18">
      <c r="A42" s="13" t="s">
        <v>378</v>
      </c>
      <c r="B42" s="126" t="s">
        <v>379</v>
      </c>
      <c r="C42" s="10">
        <f>C33+C35+C39</f>
        <v>5742</v>
      </c>
      <c r="D42" s="10">
        <f>D33+D35+D39</f>
        <v>5080</v>
      </c>
      <c r="E42" s="13" t="s">
        <v>380</v>
      </c>
      <c r="F42" s="14" t="s">
        <v>381</v>
      </c>
      <c r="G42" s="10">
        <f>G39+G33</f>
        <v>5742</v>
      </c>
      <c r="H42" s="10">
        <f>H39+H33</f>
        <v>5080</v>
      </c>
      <c r="I42" s="181"/>
      <c r="J42" s="181"/>
      <c r="K42" s="181"/>
      <c r="L42" s="181"/>
      <c r="M42" s="181"/>
      <c r="N42" s="181"/>
      <c r="O42" s="181"/>
      <c r="P42" s="181"/>
      <c r="Q42" s="181"/>
      <c r="R42" s="181"/>
    </row>
    <row r="43" spans="1:18">
      <c r="A43" s="148"/>
      <c r="B43" s="152"/>
      <c r="C43" s="153"/>
      <c r="D43" s="153"/>
      <c r="E43" s="154"/>
      <c r="F43" s="197"/>
      <c r="G43" s="153"/>
      <c r="H43" s="153"/>
    </row>
    <row r="44" spans="1:18">
      <c r="A44" s="148"/>
      <c r="B44" s="152"/>
      <c r="C44" s="153"/>
      <c r="D44" s="153"/>
      <c r="E44" s="154"/>
      <c r="F44" s="197"/>
      <c r="G44" s="153"/>
      <c r="H44" s="153"/>
    </row>
    <row r="45" spans="1:18">
      <c r="A45" s="219" t="s">
        <v>389</v>
      </c>
      <c r="B45" s="219"/>
      <c r="C45" s="219"/>
      <c r="D45" s="219"/>
      <c r="E45" s="219"/>
      <c r="F45" s="197"/>
      <c r="G45" s="153"/>
      <c r="H45" s="153"/>
    </row>
    <row r="46" spans="1:18">
      <c r="A46" s="148"/>
      <c r="B46" s="152"/>
      <c r="C46" s="153"/>
      <c r="D46" s="153"/>
      <c r="E46" s="154"/>
      <c r="F46" s="197"/>
      <c r="G46" s="153"/>
      <c r="H46" s="153"/>
    </row>
    <row r="47" spans="1:18">
      <c r="A47" s="148"/>
      <c r="B47" s="152"/>
      <c r="C47" s="153"/>
      <c r="D47" s="153"/>
      <c r="E47" s="154"/>
      <c r="F47" s="197"/>
      <c r="G47" s="153"/>
      <c r="H47" s="153"/>
    </row>
    <row r="48" spans="1:18">
      <c r="A48" s="176" t="s">
        <v>272</v>
      </c>
      <c r="B48" s="155"/>
      <c r="C48" s="155" t="s">
        <v>382</v>
      </c>
      <c r="D48" s="214"/>
      <c r="E48" s="214"/>
      <c r="F48" s="214"/>
      <c r="G48" s="214"/>
      <c r="H48" s="214"/>
      <c r="I48" s="181"/>
      <c r="J48" s="181"/>
      <c r="K48" s="181"/>
      <c r="L48" s="181"/>
      <c r="M48" s="181"/>
      <c r="N48" s="181"/>
      <c r="O48" s="181"/>
    </row>
    <row r="49" spans="1:8">
      <c r="A49" s="198"/>
      <c r="B49" s="199"/>
      <c r="C49" s="153"/>
      <c r="D49" s="153" t="s">
        <v>393</v>
      </c>
      <c r="E49" s="197"/>
      <c r="F49" s="197"/>
      <c r="G49" s="200"/>
      <c r="H49" s="200"/>
    </row>
    <row r="50" spans="1:8" ht="12.75" customHeight="1">
      <c r="A50" s="198"/>
      <c r="B50" s="199"/>
      <c r="C50" s="156" t="s">
        <v>383</v>
      </c>
      <c r="D50" s="215"/>
      <c r="E50" s="215"/>
      <c r="F50" s="215"/>
      <c r="G50" s="215"/>
      <c r="H50" s="215"/>
    </row>
    <row r="51" spans="1:8">
      <c r="A51" s="201"/>
      <c r="B51" s="197"/>
      <c r="C51" s="153"/>
      <c r="D51" s="153" t="s">
        <v>394</v>
      </c>
      <c r="E51" s="197"/>
      <c r="F51" s="197"/>
      <c r="G51" s="200"/>
      <c r="H51" s="200"/>
    </row>
    <row r="52" spans="1:8">
      <c r="A52" s="201"/>
      <c r="B52" s="197"/>
      <c r="C52" s="153"/>
      <c r="D52" s="153"/>
      <c r="E52" s="197"/>
      <c r="F52" s="197"/>
      <c r="G52" s="200"/>
      <c r="H52" s="200"/>
    </row>
    <row r="53" spans="1:8">
      <c r="A53" s="201"/>
      <c r="B53" s="197"/>
      <c r="C53" s="153"/>
      <c r="D53" s="153"/>
      <c r="E53" s="197"/>
      <c r="F53" s="197"/>
      <c r="G53" s="200"/>
      <c r="H53" s="200"/>
    </row>
    <row r="54" spans="1:8">
      <c r="A54" s="201"/>
      <c r="B54" s="201"/>
      <c r="C54" s="202"/>
      <c r="D54" s="202"/>
      <c r="E54" s="201"/>
      <c r="F54" s="201"/>
      <c r="G54" s="203"/>
      <c r="H54" s="203"/>
    </row>
    <row r="55" spans="1:8">
      <c r="A55" s="201"/>
      <c r="B55" s="201"/>
      <c r="C55" s="202"/>
      <c r="D55" s="202"/>
      <c r="E55" s="201"/>
      <c r="F55" s="201"/>
      <c r="G55" s="203"/>
      <c r="H55" s="203"/>
    </row>
    <row r="56" spans="1:8">
      <c r="A56" s="201"/>
      <c r="B56" s="201"/>
      <c r="C56" s="202"/>
      <c r="D56" s="202"/>
      <c r="E56" s="201"/>
      <c r="F56" s="201"/>
      <c r="G56" s="203"/>
      <c r="H56" s="203"/>
    </row>
    <row r="57" spans="1:8">
      <c r="A57" s="201"/>
      <c r="B57" s="201"/>
      <c r="C57" s="202"/>
      <c r="D57" s="202"/>
      <c r="E57" s="201"/>
      <c r="F57" s="201"/>
      <c r="G57" s="203"/>
      <c r="H57" s="203"/>
    </row>
    <row r="58" spans="1:8">
      <c r="A58" s="201"/>
      <c r="B58" s="201"/>
      <c r="C58" s="202"/>
      <c r="D58" s="202"/>
      <c r="E58" s="201"/>
      <c r="F58" s="201"/>
      <c r="G58" s="203"/>
      <c r="H58" s="203"/>
    </row>
    <row r="59" spans="1:8">
      <c r="A59" s="201"/>
      <c r="B59" s="201"/>
      <c r="C59" s="202"/>
      <c r="D59" s="202"/>
      <c r="E59" s="201"/>
      <c r="F59" s="201"/>
      <c r="G59" s="203"/>
      <c r="H59" s="203"/>
    </row>
    <row r="60" spans="1:8">
      <c r="A60" s="201"/>
      <c r="B60" s="201"/>
      <c r="C60" s="202"/>
      <c r="D60" s="202"/>
      <c r="E60" s="201"/>
      <c r="F60" s="201"/>
      <c r="G60" s="203"/>
      <c r="H60" s="203"/>
    </row>
    <row r="61" spans="1:8">
      <c r="A61" s="201"/>
      <c r="B61" s="201"/>
      <c r="C61" s="202"/>
      <c r="D61" s="202"/>
      <c r="E61" s="201"/>
      <c r="F61" s="201"/>
      <c r="G61" s="203"/>
      <c r="H61" s="203"/>
    </row>
    <row r="62" spans="1:8">
      <c r="A62" s="201"/>
      <c r="B62" s="201"/>
      <c r="C62" s="202"/>
      <c r="D62" s="202"/>
      <c r="E62" s="201"/>
      <c r="F62" s="201"/>
      <c r="G62" s="203"/>
      <c r="H62" s="203"/>
    </row>
    <row r="63" spans="1:8">
      <c r="A63" s="201"/>
      <c r="B63" s="201"/>
      <c r="C63" s="202"/>
      <c r="D63" s="202"/>
      <c r="E63" s="201"/>
      <c r="F63" s="201"/>
      <c r="G63" s="203"/>
      <c r="H63" s="203"/>
    </row>
    <row r="64" spans="1:8">
      <c r="A64" s="201"/>
      <c r="B64" s="201"/>
      <c r="C64" s="202"/>
      <c r="D64" s="202"/>
      <c r="E64" s="201"/>
      <c r="F64" s="201"/>
      <c r="G64" s="203"/>
      <c r="H64" s="203"/>
    </row>
    <row r="65" spans="1:8">
      <c r="A65" s="201"/>
      <c r="B65" s="201"/>
      <c r="C65" s="202"/>
      <c r="D65" s="202"/>
      <c r="E65" s="201"/>
      <c r="F65" s="201"/>
      <c r="G65" s="203"/>
      <c r="H65" s="203"/>
    </row>
    <row r="66" spans="1:8">
      <c r="A66" s="201"/>
      <c r="B66" s="201"/>
      <c r="C66" s="202"/>
      <c r="D66" s="202"/>
      <c r="E66" s="201"/>
      <c r="F66" s="201"/>
      <c r="G66" s="203"/>
      <c r="H66" s="203"/>
    </row>
    <row r="67" spans="1:8">
      <c r="A67" s="201"/>
      <c r="B67" s="201"/>
      <c r="C67" s="202"/>
      <c r="D67" s="202"/>
      <c r="E67" s="201"/>
      <c r="F67" s="201"/>
      <c r="G67" s="203"/>
      <c r="H67" s="203"/>
    </row>
    <row r="68" spans="1:8">
      <c r="A68" s="201"/>
      <c r="B68" s="201"/>
      <c r="C68" s="202"/>
      <c r="D68" s="202"/>
      <c r="E68" s="201"/>
      <c r="F68" s="201"/>
      <c r="G68" s="203"/>
      <c r="H68" s="203"/>
    </row>
    <row r="69" spans="1:8">
      <c r="A69" s="201"/>
      <c r="B69" s="201"/>
      <c r="C69" s="202"/>
      <c r="D69" s="202"/>
      <c r="E69" s="201"/>
      <c r="F69" s="201"/>
      <c r="G69" s="203"/>
      <c r="H69" s="203"/>
    </row>
    <row r="70" spans="1:8">
      <c r="A70" s="201"/>
      <c r="B70" s="201"/>
      <c r="C70" s="202"/>
      <c r="D70" s="202"/>
      <c r="E70" s="201"/>
      <c r="F70" s="201"/>
      <c r="G70" s="203"/>
      <c r="H70" s="203"/>
    </row>
    <row r="71" spans="1:8">
      <c r="A71" s="201"/>
      <c r="B71" s="201"/>
      <c r="C71" s="202"/>
      <c r="D71" s="202"/>
      <c r="E71" s="201"/>
      <c r="F71" s="201"/>
      <c r="G71" s="203"/>
      <c r="H71" s="203"/>
    </row>
    <row r="72" spans="1:8">
      <c r="A72" s="201"/>
      <c r="B72" s="201"/>
      <c r="C72" s="202"/>
      <c r="D72" s="202"/>
      <c r="E72" s="201"/>
      <c r="F72" s="201"/>
      <c r="G72" s="203"/>
      <c r="H72" s="203"/>
    </row>
    <row r="73" spans="1:8">
      <c r="A73" s="201"/>
      <c r="B73" s="201"/>
      <c r="C73" s="202"/>
      <c r="D73" s="202"/>
      <c r="E73" s="201"/>
      <c r="F73" s="201"/>
      <c r="G73" s="203"/>
      <c r="H73" s="203"/>
    </row>
    <row r="74" spans="1:8">
      <c r="A74" s="201"/>
      <c r="B74" s="201"/>
      <c r="C74" s="202"/>
      <c r="D74" s="202"/>
      <c r="E74" s="201"/>
      <c r="F74" s="201"/>
      <c r="G74" s="203"/>
      <c r="H74" s="203"/>
    </row>
    <row r="75" spans="1:8">
      <c r="A75" s="201"/>
      <c r="B75" s="201"/>
      <c r="C75" s="202"/>
      <c r="D75" s="202"/>
      <c r="E75" s="201"/>
      <c r="F75" s="201"/>
      <c r="G75" s="203"/>
      <c r="H75" s="203"/>
    </row>
    <row r="76" spans="1:8">
      <c r="A76" s="201"/>
      <c r="B76" s="201"/>
      <c r="C76" s="202"/>
      <c r="D76" s="202"/>
      <c r="E76" s="201"/>
      <c r="F76" s="201"/>
      <c r="G76" s="203"/>
      <c r="H76" s="203"/>
    </row>
    <row r="77" spans="1:8">
      <c r="A77" s="201"/>
      <c r="B77" s="201"/>
      <c r="C77" s="202"/>
      <c r="D77" s="202"/>
      <c r="E77" s="201"/>
      <c r="F77" s="201"/>
      <c r="G77" s="203"/>
      <c r="H77" s="203"/>
    </row>
    <row r="78" spans="1:8">
      <c r="A78" s="201"/>
      <c r="B78" s="201"/>
      <c r="C78" s="202"/>
      <c r="D78" s="202"/>
      <c r="E78" s="201"/>
      <c r="F78" s="201"/>
      <c r="G78" s="203"/>
      <c r="H78" s="203"/>
    </row>
    <row r="79" spans="1:8">
      <c r="A79" s="201"/>
      <c r="B79" s="201"/>
      <c r="C79" s="202"/>
      <c r="D79" s="202"/>
      <c r="E79" s="201"/>
      <c r="F79" s="201"/>
      <c r="G79" s="203"/>
      <c r="H79" s="203"/>
    </row>
    <row r="80" spans="1:8">
      <c r="A80" s="201"/>
      <c r="B80" s="201"/>
      <c r="C80" s="202"/>
      <c r="D80" s="202"/>
      <c r="E80" s="201"/>
      <c r="F80" s="201"/>
      <c r="G80" s="203"/>
      <c r="H80" s="203"/>
    </row>
    <row r="81" spans="1:8">
      <c r="A81" s="201"/>
      <c r="B81" s="201"/>
      <c r="C81" s="202"/>
      <c r="D81" s="202"/>
      <c r="E81" s="201"/>
      <c r="F81" s="201"/>
      <c r="G81" s="203"/>
      <c r="H81" s="203"/>
    </row>
    <row r="82" spans="1:8">
      <c r="A82" s="201"/>
      <c r="B82" s="201"/>
      <c r="C82" s="202"/>
      <c r="D82" s="202"/>
      <c r="E82" s="201"/>
      <c r="F82" s="201"/>
      <c r="G82" s="203"/>
      <c r="H82" s="203"/>
    </row>
    <row r="83" spans="1:8">
      <c r="A83" s="201"/>
      <c r="B83" s="201"/>
      <c r="C83" s="202"/>
      <c r="D83" s="202"/>
      <c r="E83" s="201"/>
      <c r="F83" s="201"/>
      <c r="G83" s="203"/>
      <c r="H83" s="203"/>
    </row>
    <row r="84" spans="1:8">
      <c r="A84" s="201"/>
      <c r="B84" s="201"/>
      <c r="C84" s="202"/>
      <c r="D84" s="202"/>
      <c r="E84" s="201"/>
      <c r="F84" s="201"/>
      <c r="G84" s="203"/>
      <c r="H84" s="203"/>
    </row>
    <row r="85" spans="1:8">
      <c r="A85" s="201"/>
      <c r="B85" s="201"/>
      <c r="C85" s="202"/>
      <c r="D85" s="202"/>
      <c r="E85" s="201"/>
      <c r="F85" s="201"/>
      <c r="G85" s="203"/>
      <c r="H85" s="203"/>
    </row>
    <row r="86" spans="1:8">
      <c r="A86" s="201"/>
      <c r="B86" s="201"/>
      <c r="C86" s="202"/>
      <c r="D86" s="202"/>
      <c r="E86" s="201"/>
      <c r="F86" s="201"/>
      <c r="G86" s="203"/>
      <c r="H86" s="203"/>
    </row>
    <row r="87" spans="1:8">
      <c r="A87" s="201"/>
      <c r="B87" s="201"/>
      <c r="C87" s="202"/>
      <c r="D87" s="202"/>
      <c r="E87" s="201"/>
      <c r="F87" s="201"/>
      <c r="G87" s="203"/>
      <c r="H87" s="203"/>
    </row>
    <row r="88" spans="1:8">
      <c r="A88" s="201"/>
      <c r="B88" s="201"/>
      <c r="C88" s="202"/>
      <c r="D88" s="202"/>
      <c r="E88" s="201"/>
      <c r="F88" s="201"/>
      <c r="G88" s="203"/>
      <c r="H88" s="203"/>
    </row>
    <row r="89" spans="1:8">
      <c r="A89" s="201"/>
      <c r="B89" s="201"/>
      <c r="C89" s="202"/>
      <c r="D89" s="202"/>
      <c r="E89" s="201"/>
      <c r="F89" s="201"/>
      <c r="G89" s="203"/>
      <c r="H89" s="203"/>
    </row>
    <row r="90" spans="1:8">
      <c r="A90" s="201"/>
      <c r="B90" s="201"/>
      <c r="C90" s="202"/>
      <c r="D90" s="202"/>
      <c r="E90" s="201"/>
      <c r="F90" s="201"/>
      <c r="G90" s="203"/>
      <c r="H90" s="203"/>
    </row>
    <row r="91" spans="1:8">
      <c r="A91" s="201"/>
      <c r="B91" s="201"/>
      <c r="C91" s="202"/>
      <c r="D91" s="202"/>
      <c r="E91" s="201"/>
      <c r="F91" s="201"/>
      <c r="G91" s="203"/>
      <c r="H91" s="203"/>
    </row>
    <row r="92" spans="1:8">
      <c r="A92" s="201"/>
      <c r="B92" s="201"/>
      <c r="C92" s="202"/>
      <c r="D92" s="202"/>
      <c r="E92" s="201"/>
      <c r="F92" s="201"/>
      <c r="G92" s="203"/>
      <c r="H92" s="203"/>
    </row>
    <row r="93" spans="1:8">
      <c r="A93" s="201"/>
      <c r="B93" s="201"/>
      <c r="C93" s="202"/>
      <c r="D93" s="202"/>
      <c r="E93" s="201"/>
      <c r="F93" s="201"/>
      <c r="G93" s="203"/>
      <c r="H93" s="203"/>
    </row>
    <row r="94" spans="1:8">
      <c r="A94" s="201"/>
      <c r="B94" s="201"/>
      <c r="C94" s="202"/>
      <c r="D94" s="202"/>
      <c r="E94" s="201"/>
      <c r="F94" s="201"/>
      <c r="G94" s="203"/>
      <c r="H94" s="203"/>
    </row>
    <row r="95" spans="1:8">
      <c r="A95" s="201"/>
      <c r="B95" s="201"/>
      <c r="C95" s="202"/>
      <c r="D95" s="202"/>
      <c r="E95" s="201"/>
      <c r="F95" s="201"/>
      <c r="G95" s="203"/>
      <c r="H95" s="203"/>
    </row>
    <row r="96" spans="1:8">
      <c r="A96" s="201"/>
      <c r="B96" s="201"/>
      <c r="C96" s="202"/>
      <c r="D96" s="202"/>
      <c r="E96" s="201"/>
      <c r="F96" s="201"/>
      <c r="G96" s="203"/>
      <c r="H96" s="203"/>
    </row>
    <row r="97" spans="1:8">
      <c r="A97" s="201"/>
      <c r="B97" s="201"/>
      <c r="C97" s="202"/>
      <c r="D97" s="202"/>
      <c r="E97" s="201"/>
      <c r="F97" s="201"/>
      <c r="G97" s="203"/>
      <c r="H97" s="203"/>
    </row>
    <row r="98" spans="1:8">
      <c r="A98" s="201"/>
      <c r="B98" s="201"/>
      <c r="C98" s="202"/>
      <c r="D98" s="202"/>
      <c r="E98" s="201"/>
      <c r="F98" s="201"/>
      <c r="G98" s="203"/>
      <c r="H98" s="203"/>
    </row>
    <row r="99" spans="1:8">
      <c r="A99" s="201"/>
      <c r="B99" s="201"/>
      <c r="C99" s="202"/>
      <c r="D99" s="202"/>
      <c r="E99" s="201"/>
      <c r="F99" s="201"/>
      <c r="G99" s="203"/>
      <c r="H99" s="203"/>
    </row>
    <row r="100" spans="1:8">
      <c r="A100" s="201"/>
      <c r="B100" s="201"/>
      <c r="C100" s="202"/>
      <c r="D100" s="202"/>
      <c r="E100" s="201"/>
      <c r="F100" s="201"/>
      <c r="G100" s="203"/>
      <c r="H100" s="203"/>
    </row>
    <row r="101" spans="1:8">
      <c r="A101" s="201"/>
      <c r="B101" s="201"/>
      <c r="C101" s="202"/>
      <c r="D101" s="202"/>
      <c r="E101" s="201"/>
      <c r="F101" s="201"/>
      <c r="G101" s="203"/>
      <c r="H101" s="203"/>
    </row>
    <row r="102" spans="1:8">
      <c r="A102" s="201"/>
      <c r="B102" s="201"/>
      <c r="C102" s="202"/>
      <c r="D102" s="202"/>
      <c r="E102" s="201"/>
      <c r="F102" s="201"/>
      <c r="G102" s="203"/>
      <c r="H102" s="203"/>
    </row>
    <row r="103" spans="1:8">
      <c r="A103" s="201"/>
      <c r="B103" s="201"/>
      <c r="C103" s="202"/>
      <c r="D103" s="202"/>
      <c r="E103" s="201"/>
      <c r="F103" s="201"/>
      <c r="G103" s="203"/>
      <c r="H103" s="203"/>
    </row>
    <row r="104" spans="1:8">
      <c r="A104" s="201"/>
      <c r="B104" s="201"/>
      <c r="C104" s="202"/>
      <c r="D104" s="202"/>
      <c r="E104" s="201"/>
      <c r="F104" s="201"/>
      <c r="G104" s="203"/>
      <c r="H104" s="203"/>
    </row>
    <row r="105" spans="1:8">
      <c r="A105" s="201"/>
      <c r="B105" s="201"/>
      <c r="C105" s="202"/>
      <c r="D105" s="202"/>
      <c r="E105" s="201"/>
      <c r="F105" s="201"/>
      <c r="G105" s="203"/>
      <c r="H105" s="203"/>
    </row>
    <row r="106" spans="1:8">
      <c r="A106" s="201"/>
      <c r="B106" s="201"/>
      <c r="C106" s="202"/>
      <c r="D106" s="202"/>
      <c r="E106" s="201"/>
      <c r="F106" s="201"/>
      <c r="G106" s="203"/>
      <c r="H106" s="203"/>
    </row>
    <row r="107" spans="1:8">
      <c r="A107" s="201"/>
      <c r="B107" s="201"/>
      <c r="C107" s="204"/>
      <c r="D107" s="204"/>
      <c r="E107" s="201"/>
      <c r="F107" s="201"/>
    </row>
    <row r="108" spans="1:8">
      <c r="A108" s="201"/>
      <c r="B108" s="201"/>
      <c r="C108" s="204"/>
      <c r="D108" s="204"/>
      <c r="E108" s="201"/>
      <c r="F108" s="201"/>
    </row>
    <row r="109" spans="1:8">
      <c r="A109" s="201"/>
      <c r="B109" s="201"/>
      <c r="C109" s="204"/>
      <c r="D109" s="204"/>
      <c r="E109" s="201"/>
      <c r="F109" s="201"/>
    </row>
    <row r="110" spans="1:8">
      <c r="A110" s="201"/>
      <c r="B110" s="201"/>
      <c r="C110" s="204"/>
      <c r="D110" s="204"/>
      <c r="E110" s="201"/>
      <c r="F110" s="201"/>
    </row>
    <row r="111" spans="1:8">
      <c r="A111" s="201"/>
      <c r="B111" s="201"/>
      <c r="C111" s="204"/>
      <c r="D111" s="204"/>
      <c r="E111" s="201"/>
      <c r="F111" s="201"/>
    </row>
    <row r="112" spans="1:8">
      <c r="A112" s="201"/>
      <c r="B112" s="201"/>
      <c r="C112" s="204"/>
      <c r="D112" s="204"/>
      <c r="E112" s="201"/>
      <c r="F112" s="201"/>
    </row>
    <row r="113" spans="1:6">
      <c r="A113" s="201"/>
      <c r="B113" s="201"/>
      <c r="C113" s="204"/>
      <c r="D113" s="204"/>
      <c r="E113" s="201"/>
      <c r="F113" s="201"/>
    </row>
    <row r="114" spans="1:6">
      <c r="A114" s="201"/>
      <c r="B114" s="201"/>
      <c r="C114" s="204"/>
      <c r="D114" s="204"/>
      <c r="E114" s="201"/>
      <c r="F114" s="201"/>
    </row>
    <row r="115" spans="1:6">
      <c r="A115" s="201"/>
      <c r="B115" s="201"/>
      <c r="C115" s="204"/>
      <c r="D115" s="204"/>
      <c r="E115" s="201"/>
      <c r="F115" s="201"/>
    </row>
    <row r="116" spans="1:6">
      <c r="A116" s="201"/>
      <c r="B116" s="201"/>
      <c r="C116" s="204"/>
      <c r="D116" s="204"/>
      <c r="E116" s="201"/>
      <c r="F116" s="201"/>
    </row>
    <row r="117" spans="1:6">
      <c r="A117" s="201"/>
      <c r="B117" s="201"/>
      <c r="C117" s="204"/>
      <c r="D117" s="204"/>
      <c r="E117" s="201"/>
      <c r="F117" s="201"/>
    </row>
    <row r="118" spans="1:6">
      <c r="A118" s="201"/>
      <c r="B118" s="201"/>
      <c r="C118" s="204"/>
      <c r="D118" s="204"/>
      <c r="E118" s="201"/>
      <c r="F118" s="201"/>
    </row>
    <row r="119" spans="1:6">
      <c r="A119" s="201"/>
      <c r="B119" s="201"/>
      <c r="C119" s="204"/>
      <c r="D119" s="204"/>
      <c r="E119" s="201"/>
      <c r="F119" s="201"/>
    </row>
    <row r="120" spans="1:6">
      <c r="A120" s="201"/>
      <c r="B120" s="201"/>
      <c r="C120" s="204"/>
      <c r="D120" s="204"/>
      <c r="E120" s="201"/>
      <c r="F120" s="201"/>
    </row>
    <row r="121" spans="1:6">
      <c r="A121" s="201"/>
      <c r="B121" s="201"/>
      <c r="C121" s="204"/>
      <c r="D121" s="204"/>
      <c r="E121" s="201"/>
      <c r="F121" s="201"/>
    </row>
    <row r="122" spans="1:6">
      <c r="A122" s="201"/>
      <c r="B122" s="201"/>
      <c r="C122" s="204"/>
      <c r="D122" s="204"/>
      <c r="E122" s="201"/>
      <c r="F122" s="201"/>
    </row>
    <row r="123" spans="1:6">
      <c r="A123" s="201"/>
      <c r="B123" s="201"/>
      <c r="C123" s="204"/>
      <c r="D123" s="204"/>
      <c r="E123" s="201"/>
      <c r="F123" s="201"/>
    </row>
    <row r="124" spans="1:6">
      <c r="A124" s="201"/>
      <c r="B124" s="201"/>
      <c r="C124" s="204"/>
      <c r="D124" s="204"/>
      <c r="E124" s="201"/>
      <c r="F124" s="201"/>
    </row>
    <row r="125" spans="1:6">
      <c r="A125" s="201"/>
      <c r="B125" s="201"/>
      <c r="C125" s="204"/>
      <c r="D125" s="204"/>
      <c r="E125" s="201"/>
      <c r="F125" s="201"/>
    </row>
    <row r="126" spans="1:6">
      <c r="A126" s="201"/>
      <c r="B126" s="201"/>
      <c r="C126" s="204"/>
      <c r="D126" s="204"/>
      <c r="E126" s="201"/>
      <c r="F126" s="201"/>
    </row>
    <row r="127" spans="1:6">
      <c r="A127" s="201"/>
      <c r="B127" s="201"/>
      <c r="C127" s="204"/>
      <c r="D127" s="204"/>
      <c r="E127" s="201"/>
      <c r="F127" s="201"/>
    </row>
    <row r="128" spans="1:6">
      <c r="A128" s="201"/>
      <c r="B128" s="201"/>
      <c r="C128" s="204"/>
      <c r="D128" s="204"/>
      <c r="E128" s="201"/>
      <c r="F128" s="201"/>
    </row>
    <row r="129" spans="1:6">
      <c r="A129" s="201"/>
      <c r="B129" s="201"/>
      <c r="C129" s="204"/>
      <c r="D129" s="204"/>
      <c r="E129" s="201"/>
      <c r="F129" s="201"/>
    </row>
    <row r="130" spans="1:6">
      <c r="A130" s="201"/>
      <c r="B130" s="201"/>
      <c r="C130" s="204"/>
      <c r="D130" s="204"/>
      <c r="E130" s="201"/>
      <c r="F130" s="201"/>
    </row>
    <row r="131" spans="1:6">
      <c r="A131" s="201"/>
      <c r="B131" s="201"/>
      <c r="C131" s="204"/>
      <c r="D131" s="204"/>
      <c r="E131" s="201"/>
      <c r="F131" s="201"/>
    </row>
    <row r="132" spans="1:6">
      <c r="A132" s="201"/>
      <c r="B132" s="201"/>
      <c r="C132" s="204"/>
      <c r="D132" s="204"/>
      <c r="E132" s="201"/>
      <c r="F132" s="201"/>
    </row>
    <row r="133" spans="1:6">
      <c r="A133" s="201"/>
      <c r="B133" s="201"/>
      <c r="C133" s="204"/>
      <c r="D133" s="204"/>
      <c r="E133" s="201"/>
      <c r="F133" s="201"/>
    </row>
    <row r="134" spans="1:6">
      <c r="A134" s="201"/>
      <c r="B134" s="201"/>
      <c r="C134" s="204"/>
      <c r="D134" s="204"/>
      <c r="E134" s="201"/>
      <c r="F134" s="201"/>
    </row>
    <row r="135" spans="1:6">
      <c r="A135" s="201"/>
      <c r="B135" s="201"/>
      <c r="C135" s="204"/>
      <c r="D135" s="204"/>
      <c r="E135" s="201"/>
      <c r="F135" s="201"/>
    </row>
    <row r="136" spans="1:6">
      <c r="A136" s="201"/>
      <c r="B136" s="201"/>
      <c r="C136" s="204"/>
      <c r="D136" s="204"/>
      <c r="E136" s="201"/>
      <c r="F136" s="201"/>
    </row>
    <row r="137" spans="1:6">
      <c r="A137" s="201"/>
      <c r="B137" s="201"/>
      <c r="C137" s="204"/>
      <c r="D137" s="204"/>
      <c r="E137" s="201"/>
      <c r="F137" s="201"/>
    </row>
    <row r="138" spans="1:6">
      <c r="A138" s="201"/>
      <c r="B138" s="201"/>
      <c r="C138" s="204"/>
      <c r="D138" s="204"/>
      <c r="E138" s="201"/>
      <c r="F138" s="201"/>
    </row>
    <row r="139" spans="1:6">
      <c r="A139" s="201"/>
      <c r="B139" s="201"/>
      <c r="C139" s="204"/>
      <c r="D139" s="204"/>
      <c r="E139" s="201"/>
      <c r="F139" s="201"/>
    </row>
    <row r="140" spans="1:6">
      <c r="A140" s="201"/>
      <c r="B140" s="201"/>
      <c r="C140" s="204"/>
      <c r="D140" s="204"/>
      <c r="E140" s="201"/>
      <c r="F140" s="201"/>
    </row>
    <row r="141" spans="1:6">
      <c r="A141" s="201"/>
      <c r="B141" s="201"/>
      <c r="C141" s="204"/>
      <c r="D141" s="204"/>
      <c r="E141" s="201"/>
      <c r="F141" s="201"/>
    </row>
    <row r="142" spans="1:6">
      <c r="A142" s="201"/>
      <c r="B142" s="201"/>
      <c r="C142" s="204"/>
      <c r="D142" s="204"/>
      <c r="E142" s="201"/>
      <c r="F142" s="201"/>
    </row>
    <row r="143" spans="1:6">
      <c r="A143" s="201"/>
      <c r="B143" s="201"/>
      <c r="C143" s="204"/>
      <c r="D143" s="204"/>
      <c r="E143" s="201"/>
      <c r="F143" s="201"/>
    </row>
    <row r="144" spans="1:6">
      <c r="A144" s="201"/>
      <c r="B144" s="201"/>
      <c r="C144" s="204"/>
      <c r="D144" s="204"/>
      <c r="E144" s="201"/>
      <c r="F144" s="201"/>
    </row>
    <row r="145" spans="1:6">
      <c r="A145" s="201"/>
      <c r="B145" s="201"/>
      <c r="C145" s="204"/>
      <c r="D145" s="204"/>
      <c r="E145" s="201"/>
      <c r="F145" s="201"/>
    </row>
    <row r="146" spans="1:6">
      <c r="A146" s="201"/>
      <c r="B146" s="201"/>
      <c r="C146" s="204"/>
      <c r="D146" s="204"/>
      <c r="E146" s="201"/>
      <c r="F146" s="201"/>
    </row>
    <row r="147" spans="1:6">
      <c r="A147" s="201"/>
      <c r="B147" s="201"/>
      <c r="C147" s="204"/>
      <c r="D147" s="204"/>
      <c r="E147" s="201"/>
      <c r="F147" s="201"/>
    </row>
    <row r="148" spans="1:6">
      <c r="A148" s="201"/>
      <c r="B148" s="201"/>
      <c r="C148" s="204"/>
      <c r="D148" s="204"/>
      <c r="E148" s="201"/>
      <c r="F148" s="201"/>
    </row>
    <row r="149" spans="1:6">
      <c r="A149" s="201"/>
      <c r="B149" s="201"/>
      <c r="C149" s="204"/>
      <c r="D149" s="204"/>
      <c r="E149" s="201"/>
      <c r="F149" s="201"/>
    </row>
    <row r="150" spans="1:6">
      <c r="A150" s="201"/>
      <c r="B150" s="201"/>
      <c r="C150" s="204"/>
      <c r="D150" s="204"/>
      <c r="E150" s="201"/>
      <c r="F150" s="201"/>
    </row>
    <row r="151" spans="1:6">
      <c r="A151" s="201"/>
      <c r="B151" s="201"/>
      <c r="C151" s="204"/>
      <c r="D151" s="204"/>
      <c r="E151" s="201"/>
      <c r="F151" s="201"/>
    </row>
    <row r="152" spans="1:6">
      <c r="A152" s="201"/>
      <c r="B152" s="201"/>
      <c r="C152" s="204"/>
      <c r="D152" s="204"/>
      <c r="E152" s="201"/>
      <c r="F152" s="201"/>
    </row>
    <row r="153" spans="1:6">
      <c r="A153" s="201"/>
      <c r="B153" s="201"/>
      <c r="C153" s="204"/>
      <c r="D153" s="204"/>
      <c r="E153" s="201"/>
      <c r="F153" s="201"/>
    </row>
    <row r="154" spans="1:6">
      <c r="A154" s="201"/>
      <c r="B154" s="201"/>
      <c r="C154" s="204"/>
      <c r="D154" s="204"/>
      <c r="E154" s="201"/>
      <c r="F154" s="201"/>
    </row>
    <row r="155" spans="1:6">
      <c r="A155" s="201"/>
      <c r="B155" s="201"/>
      <c r="C155" s="204"/>
      <c r="D155" s="204"/>
      <c r="E155" s="201"/>
      <c r="F155" s="201"/>
    </row>
    <row r="156" spans="1:6">
      <c r="A156" s="201"/>
      <c r="B156" s="201"/>
      <c r="C156" s="204"/>
      <c r="D156" s="204"/>
      <c r="E156" s="201"/>
      <c r="F156" s="201"/>
    </row>
    <row r="157" spans="1:6">
      <c r="A157" s="201"/>
      <c r="B157" s="201"/>
      <c r="C157" s="204"/>
      <c r="D157" s="204"/>
      <c r="E157" s="201"/>
      <c r="F157" s="201"/>
    </row>
    <row r="158" spans="1:6">
      <c r="A158" s="201"/>
      <c r="B158" s="201"/>
      <c r="C158" s="204"/>
      <c r="D158" s="204"/>
      <c r="E158" s="201"/>
      <c r="F158" s="201"/>
    </row>
    <row r="159" spans="1:6">
      <c r="A159" s="201"/>
      <c r="B159" s="201"/>
      <c r="C159" s="204"/>
      <c r="D159" s="204"/>
      <c r="E159" s="201"/>
      <c r="F159" s="201"/>
    </row>
    <row r="160" spans="1:6">
      <c r="A160" s="201"/>
      <c r="B160" s="201"/>
      <c r="C160" s="204"/>
      <c r="D160" s="204"/>
      <c r="E160" s="201"/>
      <c r="F160" s="201"/>
    </row>
    <row r="161" spans="1:6">
      <c r="A161" s="201"/>
      <c r="B161" s="201"/>
      <c r="C161" s="204"/>
      <c r="D161" s="204"/>
      <c r="E161" s="201"/>
      <c r="F161" s="201"/>
    </row>
    <row r="162" spans="1:6">
      <c r="A162" s="201"/>
      <c r="B162" s="201"/>
      <c r="C162" s="204"/>
      <c r="D162" s="204"/>
      <c r="E162" s="201"/>
      <c r="F162" s="201"/>
    </row>
    <row r="163" spans="1:6">
      <c r="A163" s="201"/>
      <c r="B163" s="201"/>
      <c r="C163" s="204"/>
      <c r="D163" s="204"/>
      <c r="E163" s="201"/>
      <c r="F163" s="201"/>
    </row>
    <row r="164" spans="1:6">
      <c r="A164" s="201"/>
      <c r="B164" s="201"/>
      <c r="C164" s="204"/>
      <c r="D164" s="204"/>
      <c r="E164" s="201"/>
      <c r="F164" s="201"/>
    </row>
    <row r="165" spans="1:6">
      <c r="A165" s="201"/>
      <c r="B165" s="201"/>
      <c r="C165" s="204"/>
      <c r="D165" s="204"/>
      <c r="E165" s="201"/>
      <c r="F165" s="201"/>
    </row>
    <row r="166" spans="1:6">
      <c r="A166" s="201"/>
      <c r="B166" s="201"/>
      <c r="C166" s="204"/>
      <c r="D166" s="204"/>
      <c r="E166" s="201"/>
      <c r="F166" s="201"/>
    </row>
    <row r="167" spans="1:6">
      <c r="A167" s="201"/>
      <c r="B167" s="201"/>
      <c r="C167" s="204"/>
      <c r="D167" s="204"/>
      <c r="E167" s="201"/>
      <c r="F167" s="201"/>
    </row>
    <row r="168" spans="1:6">
      <c r="A168" s="201"/>
      <c r="B168" s="201"/>
      <c r="C168" s="204"/>
      <c r="D168" s="204"/>
      <c r="E168" s="201"/>
      <c r="F168" s="201"/>
    </row>
    <row r="169" spans="1:6">
      <c r="A169" s="201"/>
      <c r="B169" s="201"/>
      <c r="C169" s="204"/>
      <c r="D169" s="204"/>
      <c r="E169" s="201"/>
      <c r="F169" s="201"/>
    </row>
    <row r="170" spans="1:6">
      <c r="A170" s="201"/>
      <c r="B170" s="201"/>
      <c r="C170" s="204"/>
      <c r="D170" s="204"/>
      <c r="E170" s="201"/>
      <c r="F170" s="201"/>
    </row>
    <row r="171" spans="1:6">
      <c r="A171" s="201"/>
      <c r="B171" s="201"/>
      <c r="C171" s="204"/>
      <c r="D171" s="204"/>
      <c r="E171" s="201"/>
      <c r="F171" s="201"/>
    </row>
    <row r="172" spans="1:6">
      <c r="A172" s="201"/>
      <c r="B172" s="201"/>
      <c r="C172" s="204"/>
      <c r="D172" s="204"/>
      <c r="E172" s="201"/>
      <c r="F172" s="201"/>
    </row>
    <row r="173" spans="1:6">
      <c r="A173" s="201"/>
      <c r="B173" s="201"/>
      <c r="C173" s="204"/>
      <c r="D173" s="204"/>
      <c r="E173" s="201"/>
      <c r="F173" s="201"/>
    </row>
    <row r="174" spans="1:6">
      <c r="A174" s="201"/>
      <c r="B174" s="201"/>
      <c r="C174" s="204"/>
      <c r="D174" s="204"/>
      <c r="E174" s="201"/>
      <c r="F174" s="201"/>
    </row>
    <row r="175" spans="1:6">
      <c r="A175" s="201"/>
      <c r="B175" s="201"/>
      <c r="C175" s="204"/>
      <c r="D175" s="204"/>
      <c r="E175" s="201"/>
      <c r="F175" s="201"/>
    </row>
    <row r="176" spans="1:6">
      <c r="A176" s="201"/>
      <c r="B176" s="201"/>
      <c r="C176" s="204"/>
      <c r="D176" s="204"/>
      <c r="E176" s="201"/>
      <c r="F176" s="201"/>
    </row>
    <row r="177" spans="1:6">
      <c r="A177" s="201"/>
      <c r="B177" s="201"/>
      <c r="C177" s="204"/>
      <c r="D177" s="204"/>
      <c r="E177" s="201"/>
      <c r="F177" s="201"/>
    </row>
    <row r="178" spans="1:6">
      <c r="A178" s="201"/>
      <c r="B178" s="201"/>
      <c r="C178" s="204"/>
      <c r="D178" s="204"/>
      <c r="E178" s="201"/>
      <c r="F178" s="201"/>
    </row>
    <row r="179" spans="1:6">
      <c r="A179" s="201"/>
      <c r="B179" s="201"/>
      <c r="C179" s="204"/>
      <c r="D179" s="204"/>
      <c r="E179" s="201"/>
      <c r="F179" s="201"/>
    </row>
    <row r="180" spans="1:6">
      <c r="A180" s="201"/>
      <c r="B180" s="201"/>
      <c r="C180" s="204"/>
      <c r="D180" s="204"/>
      <c r="E180" s="201"/>
      <c r="F180" s="201"/>
    </row>
    <row r="181" spans="1:6">
      <c r="A181" s="201"/>
      <c r="B181" s="201"/>
      <c r="C181" s="204"/>
      <c r="D181" s="204"/>
      <c r="E181" s="201"/>
      <c r="F181" s="201"/>
    </row>
    <row r="182" spans="1:6">
      <c r="A182" s="201"/>
      <c r="B182" s="201"/>
      <c r="C182" s="204"/>
      <c r="D182" s="204"/>
      <c r="E182" s="201"/>
      <c r="F182" s="201"/>
    </row>
    <row r="183" spans="1:6">
      <c r="A183" s="201"/>
      <c r="B183" s="201"/>
      <c r="C183" s="204"/>
      <c r="D183" s="204"/>
      <c r="E183" s="201"/>
      <c r="F183" s="201"/>
    </row>
    <row r="184" spans="1:6">
      <c r="A184" s="201"/>
      <c r="B184" s="201"/>
      <c r="C184" s="204"/>
      <c r="D184" s="204"/>
      <c r="E184" s="201"/>
      <c r="F184" s="201"/>
    </row>
    <row r="185" spans="1:6">
      <c r="A185" s="201"/>
      <c r="B185" s="201"/>
      <c r="C185" s="204"/>
      <c r="D185" s="204"/>
      <c r="E185" s="201"/>
      <c r="F185" s="201"/>
    </row>
    <row r="186" spans="1:6">
      <c r="A186" s="201"/>
      <c r="B186" s="201"/>
      <c r="C186" s="204"/>
      <c r="D186" s="204"/>
      <c r="E186" s="201"/>
      <c r="F186" s="201"/>
    </row>
    <row r="187" spans="1:6">
      <c r="A187" s="201"/>
      <c r="B187" s="201"/>
      <c r="C187" s="204"/>
      <c r="D187" s="204"/>
      <c r="E187" s="201"/>
      <c r="F187" s="201"/>
    </row>
    <row r="188" spans="1:6">
      <c r="A188" s="201"/>
      <c r="B188" s="201"/>
      <c r="C188" s="204"/>
      <c r="D188" s="204"/>
      <c r="E188" s="201"/>
      <c r="F188" s="201"/>
    </row>
    <row r="189" spans="1:6">
      <c r="A189" s="201"/>
      <c r="B189" s="201"/>
      <c r="C189" s="204"/>
      <c r="D189" s="204"/>
      <c r="E189" s="201"/>
      <c r="F189" s="201"/>
    </row>
    <row r="190" spans="1:6">
      <c r="A190" s="201"/>
      <c r="B190" s="201"/>
      <c r="C190" s="204"/>
      <c r="D190" s="204"/>
      <c r="E190" s="201"/>
      <c r="F190" s="201"/>
    </row>
    <row r="191" spans="1:6">
      <c r="A191" s="201"/>
      <c r="B191" s="201"/>
      <c r="C191" s="204"/>
      <c r="D191" s="204"/>
      <c r="E191" s="201"/>
      <c r="F191" s="201"/>
    </row>
    <row r="192" spans="1:6">
      <c r="A192" s="201"/>
      <c r="B192" s="201"/>
      <c r="C192" s="204"/>
      <c r="D192" s="204"/>
      <c r="E192" s="201"/>
      <c r="F192" s="201"/>
    </row>
    <row r="193" spans="1:6">
      <c r="A193" s="201"/>
      <c r="B193" s="201"/>
      <c r="C193" s="204"/>
      <c r="D193" s="204"/>
      <c r="E193" s="201"/>
      <c r="F193" s="201"/>
    </row>
    <row r="194" spans="1:6">
      <c r="A194" s="201"/>
      <c r="B194" s="201"/>
      <c r="C194" s="204"/>
      <c r="D194" s="204"/>
      <c r="E194" s="201"/>
      <c r="F194" s="201"/>
    </row>
    <row r="195" spans="1:6">
      <c r="A195" s="201"/>
      <c r="B195" s="201"/>
      <c r="C195" s="204"/>
      <c r="D195" s="204"/>
      <c r="E195" s="201"/>
      <c r="F195" s="201"/>
    </row>
    <row r="196" spans="1:6">
      <c r="A196" s="201"/>
      <c r="B196" s="201"/>
      <c r="C196" s="204"/>
      <c r="D196" s="204"/>
      <c r="E196" s="201"/>
      <c r="F196" s="201"/>
    </row>
    <row r="197" spans="1:6">
      <c r="A197" s="201"/>
      <c r="B197" s="201"/>
      <c r="C197" s="204"/>
      <c r="D197" s="204"/>
      <c r="E197" s="201"/>
      <c r="F197" s="201"/>
    </row>
    <row r="198" spans="1:6">
      <c r="A198" s="201"/>
      <c r="B198" s="201"/>
      <c r="C198" s="204"/>
      <c r="D198" s="204"/>
      <c r="E198" s="201"/>
      <c r="F198" s="201"/>
    </row>
    <row r="199" spans="1:6">
      <c r="A199" s="201"/>
      <c r="B199" s="201"/>
      <c r="C199" s="204"/>
      <c r="D199" s="204"/>
      <c r="E199" s="201"/>
      <c r="F199" s="201"/>
    </row>
    <row r="200" spans="1:6">
      <c r="A200" s="201"/>
      <c r="B200" s="201"/>
      <c r="C200" s="204"/>
      <c r="D200" s="204"/>
      <c r="E200" s="201"/>
      <c r="F200" s="201"/>
    </row>
    <row r="201" spans="1:6">
      <c r="A201" s="201"/>
      <c r="B201" s="201"/>
      <c r="C201" s="204"/>
      <c r="D201" s="204"/>
      <c r="E201" s="201"/>
      <c r="F201" s="201"/>
    </row>
    <row r="202" spans="1:6">
      <c r="A202" s="201"/>
      <c r="B202" s="201"/>
      <c r="C202" s="204"/>
      <c r="D202" s="204"/>
      <c r="E202" s="201"/>
      <c r="F202" s="201"/>
    </row>
    <row r="203" spans="1:6">
      <c r="A203" s="201"/>
      <c r="B203" s="201"/>
      <c r="C203" s="204"/>
      <c r="D203" s="204"/>
      <c r="E203" s="201"/>
      <c r="F203" s="201"/>
    </row>
    <row r="204" spans="1:6">
      <c r="A204" s="201"/>
      <c r="B204" s="201"/>
      <c r="C204" s="204"/>
      <c r="D204" s="204"/>
      <c r="E204" s="201"/>
      <c r="F204" s="201"/>
    </row>
    <row r="205" spans="1:6">
      <c r="A205" s="201"/>
      <c r="B205" s="201"/>
      <c r="C205" s="204"/>
      <c r="D205" s="204"/>
      <c r="E205" s="201"/>
      <c r="F205" s="201"/>
    </row>
    <row r="206" spans="1:6">
      <c r="A206" s="201"/>
      <c r="B206" s="201"/>
      <c r="C206" s="204"/>
      <c r="D206" s="204"/>
      <c r="E206" s="201"/>
      <c r="F206" s="201"/>
    </row>
    <row r="207" spans="1:6">
      <c r="A207" s="201"/>
      <c r="B207" s="201"/>
      <c r="C207" s="204"/>
      <c r="D207" s="204"/>
      <c r="E207" s="201"/>
      <c r="F207" s="201"/>
    </row>
    <row r="208" spans="1:6">
      <c r="A208" s="201"/>
      <c r="B208" s="201"/>
      <c r="C208" s="204"/>
      <c r="D208" s="204"/>
      <c r="E208" s="201"/>
      <c r="F208" s="201"/>
    </row>
    <row r="209" spans="1:6">
      <c r="A209" s="201"/>
      <c r="B209" s="201"/>
      <c r="C209" s="204"/>
      <c r="D209" s="204"/>
      <c r="E209" s="201"/>
      <c r="F209" s="201"/>
    </row>
    <row r="210" spans="1:6">
      <c r="A210" s="201"/>
      <c r="B210" s="201"/>
      <c r="C210" s="204"/>
      <c r="D210" s="204"/>
      <c r="E210" s="201"/>
      <c r="F210" s="201"/>
    </row>
    <row r="211" spans="1:6">
      <c r="A211" s="201"/>
      <c r="B211" s="201"/>
      <c r="C211" s="204"/>
      <c r="D211" s="204"/>
      <c r="E211" s="201"/>
      <c r="F211" s="201"/>
    </row>
    <row r="212" spans="1:6">
      <c r="A212" s="201"/>
      <c r="B212" s="201"/>
      <c r="C212" s="204"/>
      <c r="D212" s="204"/>
      <c r="E212" s="201"/>
      <c r="F212" s="201"/>
    </row>
    <row r="213" spans="1:6">
      <c r="A213" s="201"/>
      <c r="B213" s="201"/>
      <c r="C213" s="204"/>
      <c r="D213" s="204"/>
      <c r="E213" s="201"/>
      <c r="F213" s="201"/>
    </row>
    <row r="214" spans="1:6">
      <c r="A214" s="201"/>
      <c r="B214" s="201"/>
      <c r="C214" s="204"/>
      <c r="D214" s="204"/>
      <c r="E214" s="201"/>
      <c r="F214" s="201"/>
    </row>
    <row r="215" spans="1:6">
      <c r="A215" s="201"/>
      <c r="B215" s="201"/>
      <c r="C215" s="204"/>
      <c r="D215" s="204"/>
      <c r="E215" s="201"/>
      <c r="F215" s="201"/>
    </row>
    <row r="216" spans="1:6">
      <c r="A216" s="201"/>
      <c r="B216" s="201"/>
      <c r="C216" s="204"/>
      <c r="D216" s="204"/>
      <c r="E216" s="201"/>
      <c r="F216" s="201"/>
    </row>
    <row r="217" spans="1:6">
      <c r="A217" s="201"/>
      <c r="B217" s="201"/>
      <c r="C217" s="204"/>
      <c r="D217" s="204"/>
      <c r="E217" s="201"/>
      <c r="F217" s="201"/>
    </row>
    <row r="218" spans="1:6">
      <c r="A218" s="201"/>
      <c r="B218" s="201"/>
      <c r="C218" s="204"/>
      <c r="D218" s="204"/>
      <c r="E218" s="201"/>
      <c r="F218" s="201"/>
    </row>
    <row r="219" spans="1:6">
      <c r="A219" s="201"/>
      <c r="B219" s="201"/>
      <c r="C219" s="204"/>
      <c r="D219" s="204"/>
      <c r="E219" s="201"/>
      <c r="F219" s="201"/>
    </row>
    <row r="220" spans="1:6">
      <c r="A220" s="201"/>
      <c r="B220" s="201"/>
      <c r="C220" s="204"/>
      <c r="D220" s="204"/>
      <c r="E220" s="201"/>
      <c r="F220" s="201"/>
    </row>
    <row r="221" spans="1:6">
      <c r="A221" s="201"/>
      <c r="B221" s="201"/>
      <c r="C221" s="204"/>
      <c r="D221" s="204"/>
      <c r="E221" s="201"/>
      <c r="F221" s="201"/>
    </row>
    <row r="222" spans="1:6">
      <c r="A222" s="201"/>
      <c r="B222" s="201"/>
      <c r="C222" s="204"/>
      <c r="D222" s="204"/>
      <c r="E222" s="201"/>
      <c r="F222" s="201"/>
    </row>
    <row r="223" spans="1:6">
      <c r="A223" s="201"/>
      <c r="B223" s="201"/>
      <c r="C223" s="204"/>
      <c r="D223" s="204"/>
      <c r="E223" s="201"/>
      <c r="F223" s="201"/>
    </row>
    <row r="224" spans="1:6">
      <c r="A224" s="201"/>
      <c r="B224" s="201"/>
      <c r="C224" s="204"/>
      <c r="D224" s="204"/>
      <c r="E224" s="201"/>
      <c r="F224" s="201"/>
    </row>
    <row r="225" spans="1:6">
      <c r="A225" s="201"/>
      <c r="B225" s="201"/>
      <c r="C225" s="204"/>
      <c r="D225" s="204"/>
      <c r="E225" s="201"/>
      <c r="F225" s="201"/>
    </row>
    <row r="226" spans="1:6">
      <c r="A226" s="201"/>
      <c r="B226" s="201"/>
      <c r="C226" s="204"/>
      <c r="D226" s="204"/>
      <c r="E226" s="201"/>
      <c r="F226" s="201"/>
    </row>
    <row r="227" spans="1:6">
      <c r="A227" s="201"/>
      <c r="B227" s="201"/>
      <c r="C227" s="204"/>
      <c r="D227" s="204"/>
      <c r="E227" s="201"/>
      <c r="F227" s="201"/>
    </row>
    <row r="228" spans="1:6">
      <c r="A228" s="201"/>
      <c r="B228" s="201"/>
      <c r="C228" s="204"/>
      <c r="D228" s="204"/>
      <c r="E228" s="201"/>
      <c r="F228" s="201"/>
    </row>
    <row r="229" spans="1:6">
      <c r="A229" s="201"/>
      <c r="B229" s="201"/>
      <c r="C229" s="204"/>
      <c r="D229" s="204"/>
      <c r="E229" s="201"/>
      <c r="F229" s="201"/>
    </row>
    <row r="230" spans="1:6">
      <c r="A230" s="201"/>
      <c r="B230" s="201"/>
      <c r="C230" s="204"/>
      <c r="D230" s="204"/>
      <c r="E230" s="201"/>
      <c r="F230" s="201"/>
    </row>
    <row r="231" spans="1:6">
      <c r="A231" s="201"/>
      <c r="B231" s="201"/>
      <c r="C231" s="204"/>
      <c r="D231" s="204"/>
      <c r="E231" s="201"/>
      <c r="F231" s="201"/>
    </row>
    <row r="232" spans="1:6">
      <c r="A232" s="201"/>
      <c r="B232" s="201"/>
      <c r="C232" s="204"/>
      <c r="D232" s="204"/>
      <c r="E232" s="201"/>
      <c r="F232" s="201"/>
    </row>
    <row r="233" spans="1:6">
      <c r="A233" s="201"/>
      <c r="B233" s="201"/>
      <c r="C233" s="204"/>
      <c r="D233" s="204"/>
      <c r="E233" s="201"/>
      <c r="F233" s="201"/>
    </row>
    <row r="234" spans="1:6">
      <c r="A234" s="201"/>
      <c r="B234" s="201"/>
      <c r="C234" s="204"/>
      <c r="D234" s="204"/>
      <c r="E234" s="201"/>
      <c r="F234" s="201"/>
    </row>
    <row r="235" spans="1:6">
      <c r="A235" s="201"/>
      <c r="B235" s="201"/>
      <c r="C235" s="204"/>
      <c r="D235" s="204"/>
      <c r="E235" s="201"/>
      <c r="F235" s="201"/>
    </row>
    <row r="236" spans="1:6">
      <c r="A236" s="201"/>
      <c r="B236" s="201"/>
      <c r="C236" s="204"/>
      <c r="D236" s="204"/>
      <c r="E236" s="201"/>
      <c r="F236" s="201"/>
    </row>
    <row r="237" spans="1:6">
      <c r="A237" s="201"/>
      <c r="B237" s="201"/>
      <c r="C237" s="204"/>
      <c r="D237" s="204"/>
      <c r="E237" s="201"/>
      <c r="F237" s="201"/>
    </row>
    <row r="238" spans="1:6">
      <c r="A238" s="201"/>
      <c r="B238" s="201"/>
      <c r="C238" s="204"/>
      <c r="D238" s="204"/>
      <c r="E238" s="201"/>
      <c r="F238" s="201"/>
    </row>
    <row r="239" spans="1:6">
      <c r="A239" s="201"/>
      <c r="B239" s="201"/>
      <c r="C239" s="204"/>
      <c r="D239" s="204"/>
      <c r="E239" s="201"/>
      <c r="F239" s="201"/>
    </row>
    <row r="240" spans="1:6">
      <c r="A240" s="201"/>
      <c r="B240" s="201"/>
      <c r="C240" s="204"/>
      <c r="D240" s="204"/>
      <c r="E240" s="201"/>
      <c r="F240" s="201"/>
    </row>
    <row r="241" spans="1:6">
      <c r="A241" s="201"/>
      <c r="B241" s="201"/>
      <c r="C241" s="204"/>
      <c r="D241" s="204"/>
      <c r="E241" s="201"/>
      <c r="F241" s="201"/>
    </row>
    <row r="242" spans="1:6">
      <c r="A242" s="201"/>
      <c r="B242" s="201"/>
      <c r="C242" s="204"/>
      <c r="D242" s="204"/>
      <c r="E242" s="201"/>
      <c r="F242" s="201"/>
    </row>
    <row r="243" spans="1:6">
      <c r="A243" s="201"/>
      <c r="B243" s="201"/>
      <c r="C243" s="204"/>
      <c r="D243" s="204"/>
      <c r="E243" s="201"/>
      <c r="F243" s="201"/>
    </row>
    <row r="244" spans="1:6">
      <c r="A244" s="201"/>
      <c r="B244" s="201"/>
      <c r="C244" s="204"/>
      <c r="D244" s="204"/>
      <c r="E244" s="201"/>
      <c r="F244" s="201"/>
    </row>
    <row r="245" spans="1:6">
      <c r="A245" s="201"/>
      <c r="B245" s="201"/>
      <c r="C245" s="204"/>
      <c r="D245" s="204"/>
      <c r="E245" s="201"/>
      <c r="F245" s="201"/>
    </row>
    <row r="246" spans="1:6">
      <c r="A246" s="201"/>
      <c r="B246" s="201"/>
      <c r="C246" s="204"/>
      <c r="D246" s="204"/>
      <c r="E246" s="201"/>
      <c r="F246" s="201"/>
    </row>
    <row r="247" spans="1:6">
      <c r="A247" s="201"/>
      <c r="B247" s="201"/>
      <c r="C247" s="204"/>
      <c r="D247" s="204"/>
      <c r="E247" s="201"/>
      <c r="F247" s="201"/>
    </row>
    <row r="248" spans="1:6">
      <c r="A248" s="201"/>
      <c r="B248" s="201"/>
      <c r="C248" s="204"/>
      <c r="D248" s="204"/>
      <c r="E248" s="201"/>
      <c r="F248" s="201"/>
    </row>
    <row r="249" spans="1:6">
      <c r="A249" s="201"/>
      <c r="B249" s="201"/>
      <c r="C249" s="204"/>
      <c r="D249" s="204"/>
      <c r="E249" s="201"/>
      <c r="F249" s="201"/>
    </row>
    <row r="250" spans="1:6">
      <c r="A250" s="201"/>
      <c r="B250" s="201"/>
      <c r="C250" s="204"/>
      <c r="D250" s="204"/>
      <c r="E250" s="201"/>
      <c r="F250" s="201"/>
    </row>
    <row r="251" spans="1:6">
      <c r="A251" s="201"/>
      <c r="B251" s="201"/>
      <c r="C251" s="204"/>
      <c r="D251" s="204"/>
      <c r="E251" s="201"/>
      <c r="F251" s="201"/>
    </row>
    <row r="252" spans="1:6">
      <c r="A252" s="201"/>
      <c r="B252" s="201"/>
      <c r="C252" s="204"/>
      <c r="D252" s="204"/>
      <c r="E252" s="201"/>
      <c r="F252" s="201"/>
    </row>
    <row r="253" spans="1:6">
      <c r="A253" s="201"/>
      <c r="B253" s="201"/>
      <c r="C253" s="204"/>
      <c r="D253" s="204"/>
      <c r="E253" s="201"/>
      <c r="F253" s="201"/>
    </row>
    <row r="254" spans="1:6">
      <c r="A254" s="201"/>
      <c r="B254" s="201"/>
      <c r="C254" s="204"/>
      <c r="D254" s="204"/>
      <c r="E254" s="201"/>
      <c r="F254" s="201"/>
    </row>
    <row r="255" spans="1:6">
      <c r="A255" s="201"/>
      <c r="B255" s="201"/>
      <c r="C255" s="204"/>
      <c r="D255" s="204"/>
      <c r="E255" s="201"/>
      <c r="F255" s="201"/>
    </row>
    <row r="256" spans="1:6">
      <c r="A256" s="201"/>
      <c r="B256" s="201"/>
      <c r="C256" s="204"/>
      <c r="D256" s="204"/>
      <c r="E256" s="201"/>
      <c r="F256" s="201"/>
    </row>
    <row r="257" spans="1:6">
      <c r="A257" s="201"/>
      <c r="B257" s="201"/>
      <c r="C257" s="204"/>
      <c r="D257" s="204"/>
      <c r="E257" s="201"/>
      <c r="F257" s="201"/>
    </row>
    <row r="258" spans="1:6">
      <c r="A258" s="201"/>
      <c r="B258" s="201"/>
      <c r="C258" s="204"/>
      <c r="D258" s="204"/>
      <c r="E258" s="201"/>
      <c r="F258" s="201"/>
    </row>
    <row r="259" spans="1:6">
      <c r="A259" s="201"/>
      <c r="B259" s="201"/>
      <c r="C259" s="204"/>
      <c r="D259" s="204"/>
      <c r="E259" s="201"/>
      <c r="F259" s="201"/>
    </row>
    <row r="260" spans="1:6">
      <c r="A260" s="201"/>
      <c r="B260" s="201"/>
      <c r="C260" s="204"/>
      <c r="D260" s="204"/>
      <c r="E260" s="201"/>
      <c r="F260" s="201"/>
    </row>
    <row r="261" spans="1:6">
      <c r="A261" s="201"/>
      <c r="B261" s="201"/>
      <c r="C261" s="204"/>
      <c r="D261" s="204"/>
      <c r="E261" s="201"/>
      <c r="F261" s="201"/>
    </row>
    <row r="262" spans="1:6">
      <c r="A262" s="201"/>
      <c r="B262" s="201"/>
      <c r="C262" s="204"/>
      <c r="D262" s="204"/>
      <c r="E262" s="201"/>
      <c r="F262" s="201"/>
    </row>
    <row r="263" spans="1:6">
      <c r="A263" s="201"/>
      <c r="B263" s="201"/>
      <c r="C263" s="204"/>
      <c r="D263" s="204"/>
      <c r="E263" s="201"/>
      <c r="F263" s="201"/>
    </row>
    <row r="264" spans="1:6">
      <c r="A264" s="201"/>
      <c r="B264" s="201"/>
      <c r="C264" s="204"/>
      <c r="D264" s="204"/>
      <c r="E264" s="201"/>
      <c r="F264" s="201"/>
    </row>
    <row r="265" spans="1:6">
      <c r="A265" s="201"/>
      <c r="B265" s="201"/>
      <c r="C265" s="204"/>
      <c r="D265" s="204"/>
      <c r="E265" s="201"/>
      <c r="F265" s="201"/>
    </row>
    <row r="266" spans="1:6">
      <c r="A266" s="201"/>
      <c r="B266" s="201"/>
      <c r="C266" s="204"/>
      <c r="D266" s="204"/>
      <c r="E266" s="201"/>
      <c r="F266" s="201"/>
    </row>
    <row r="267" spans="1:6">
      <c r="A267" s="201"/>
      <c r="B267" s="201"/>
      <c r="C267" s="204"/>
      <c r="D267" s="204"/>
      <c r="E267" s="201"/>
      <c r="F267" s="201"/>
    </row>
    <row r="268" spans="1:6">
      <c r="A268" s="201"/>
      <c r="B268" s="201"/>
      <c r="C268" s="204"/>
      <c r="D268" s="204"/>
      <c r="E268" s="201"/>
      <c r="F268" s="201"/>
    </row>
    <row r="269" spans="1:6">
      <c r="A269" s="201"/>
      <c r="B269" s="201"/>
      <c r="C269" s="204"/>
      <c r="D269" s="204"/>
      <c r="E269" s="201"/>
      <c r="F269" s="201"/>
    </row>
    <row r="270" spans="1:6">
      <c r="A270" s="201"/>
      <c r="B270" s="201"/>
      <c r="C270" s="204"/>
      <c r="D270" s="204"/>
      <c r="E270" s="201"/>
      <c r="F270" s="201"/>
    </row>
    <row r="271" spans="1:6">
      <c r="A271" s="201"/>
      <c r="B271" s="201"/>
      <c r="C271" s="204"/>
      <c r="D271" s="204"/>
      <c r="E271" s="201"/>
      <c r="F271" s="201"/>
    </row>
    <row r="272" spans="1:6">
      <c r="A272" s="201"/>
      <c r="B272" s="201"/>
      <c r="C272" s="204"/>
      <c r="D272" s="204"/>
      <c r="E272" s="201"/>
      <c r="F272" s="201"/>
    </row>
    <row r="273" spans="1:6">
      <c r="A273" s="201"/>
      <c r="B273" s="201"/>
      <c r="C273" s="204"/>
      <c r="D273" s="204"/>
      <c r="E273" s="201"/>
      <c r="F273" s="201"/>
    </row>
    <row r="274" spans="1:6">
      <c r="A274" s="201"/>
      <c r="B274" s="201"/>
      <c r="C274" s="204"/>
      <c r="D274" s="204"/>
      <c r="E274" s="201"/>
      <c r="F274" s="201"/>
    </row>
    <row r="275" spans="1:6">
      <c r="A275" s="201"/>
      <c r="B275" s="201"/>
      <c r="C275" s="204"/>
      <c r="D275" s="204"/>
      <c r="E275" s="201"/>
      <c r="F275" s="201"/>
    </row>
    <row r="276" spans="1:6">
      <c r="A276" s="201"/>
      <c r="B276" s="201"/>
      <c r="C276" s="204"/>
      <c r="D276" s="204"/>
      <c r="E276" s="201"/>
      <c r="F276" s="201"/>
    </row>
    <row r="277" spans="1:6">
      <c r="A277" s="201"/>
      <c r="B277" s="201"/>
      <c r="C277" s="204"/>
      <c r="D277" s="204"/>
      <c r="E277" s="201"/>
      <c r="F277" s="201"/>
    </row>
    <row r="278" spans="1:6">
      <c r="A278" s="201"/>
      <c r="B278" s="201"/>
      <c r="C278" s="204"/>
      <c r="D278" s="204"/>
      <c r="E278" s="201"/>
      <c r="F278" s="201"/>
    </row>
    <row r="279" spans="1:6">
      <c r="A279" s="201"/>
      <c r="B279" s="201"/>
      <c r="C279" s="204"/>
      <c r="D279" s="204"/>
      <c r="E279" s="201"/>
      <c r="F279" s="201"/>
    </row>
    <row r="280" spans="1:6">
      <c r="A280" s="201"/>
      <c r="B280" s="201"/>
      <c r="C280" s="204"/>
      <c r="D280" s="204"/>
      <c r="E280" s="201"/>
      <c r="F280" s="201"/>
    </row>
    <row r="281" spans="1:6">
      <c r="A281" s="201"/>
      <c r="B281" s="201"/>
      <c r="C281" s="204"/>
      <c r="D281" s="204"/>
      <c r="E281" s="201"/>
      <c r="F281" s="201"/>
    </row>
    <row r="282" spans="1:6">
      <c r="A282" s="201"/>
      <c r="B282" s="201"/>
      <c r="C282" s="204"/>
      <c r="D282" s="204"/>
      <c r="E282" s="201"/>
      <c r="F282" s="201"/>
    </row>
    <row r="283" spans="1:6">
      <c r="A283" s="201"/>
      <c r="B283" s="201"/>
      <c r="C283" s="204"/>
      <c r="D283" s="204"/>
      <c r="E283" s="201"/>
      <c r="F283" s="201"/>
    </row>
    <row r="284" spans="1:6">
      <c r="A284" s="201"/>
      <c r="B284" s="201"/>
      <c r="C284" s="204"/>
      <c r="D284" s="204"/>
      <c r="E284" s="201"/>
      <c r="F284" s="201"/>
    </row>
    <row r="285" spans="1:6">
      <c r="A285" s="201"/>
      <c r="B285" s="201"/>
      <c r="C285" s="204"/>
      <c r="D285" s="204"/>
      <c r="E285" s="201"/>
      <c r="F285" s="201"/>
    </row>
    <row r="286" spans="1:6">
      <c r="A286" s="201"/>
      <c r="B286" s="201"/>
      <c r="C286" s="204"/>
      <c r="D286" s="204"/>
      <c r="E286" s="201"/>
      <c r="F286" s="201"/>
    </row>
    <row r="287" spans="1:6">
      <c r="A287" s="201"/>
      <c r="B287" s="201"/>
      <c r="C287" s="204"/>
      <c r="D287" s="204"/>
      <c r="E287" s="201"/>
      <c r="F287" s="201"/>
    </row>
    <row r="288" spans="1:6">
      <c r="A288" s="201"/>
      <c r="B288" s="201"/>
      <c r="C288" s="204"/>
      <c r="D288" s="204"/>
      <c r="E288" s="201"/>
      <c r="F288" s="201"/>
    </row>
    <row r="289" spans="1:6">
      <c r="A289" s="201"/>
      <c r="B289" s="201"/>
      <c r="C289" s="204"/>
      <c r="D289" s="204"/>
      <c r="E289" s="201"/>
      <c r="F289" s="201"/>
    </row>
    <row r="290" spans="1:6">
      <c r="A290" s="201"/>
      <c r="B290" s="201"/>
      <c r="C290" s="204"/>
      <c r="D290" s="204"/>
      <c r="E290" s="201"/>
      <c r="F290" s="201"/>
    </row>
    <row r="291" spans="1:6">
      <c r="A291" s="201"/>
      <c r="B291" s="201"/>
      <c r="C291" s="204"/>
      <c r="D291" s="204"/>
      <c r="E291" s="201"/>
      <c r="F291" s="201"/>
    </row>
    <row r="292" spans="1:6">
      <c r="A292" s="201"/>
      <c r="B292" s="201"/>
      <c r="C292" s="204"/>
      <c r="D292" s="204"/>
      <c r="E292" s="201"/>
      <c r="F292" s="201"/>
    </row>
    <row r="293" spans="1:6">
      <c r="A293" s="201"/>
      <c r="B293" s="201"/>
      <c r="C293" s="204"/>
      <c r="D293" s="204"/>
      <c r="E293" s="201"/>
      <c r="F293" s="201"/>
    </row>
    <row r="294" spans="1:6">
      <c r="A294" s="201"/>
      <c r="B294" s="201"/>
      <c r="C294" s="204"/>
      <c r="D294" s="204"/>
      <c r="E294" s="201"/>
      <c r="F294" s="201"/>
    </row>
    <row r="295" spans="1:6">
      <c r="A295" s="201"/>
      <c r="B295" s="201"/>
      <c r="C295" s="204"/>
      <c r="D295" s="204"/>
      <c r="E295" s="201"/>
      <c r="F295" s="201"/>
    </row>
    <row r="296" spans="1:6">
      <c r="A296" s="201"/>
      <c r="B296" s="201"/>
      <c r="C296" s="204"/>
      <c r="D296" s="204"/>
      <c r="E296" s="201"/>
      <c r="F296" s="201"/>
    </row>
    <row r="297" spans="1:6">
      <c r="A297" s="201"/>
      <c r="B297" s="201"/>
      <c r="C297" s="204"/>
      <c r="D297" s="204"/>
      <c r="E297" s="201"/>
      <c r="F297" s="201"/>
    </row>
    <row r="298" spans="1:6">
      <c r="A298" s="201"/>
      <c r="B298" s="201"/>
      <c r="C298" s="204"/>
      <c r="D298" s="204"/>
      <c r="E298" s="201"/>
      <c r="F298" s="201"/>
    </row>
    <row r="299" spans="1:6">
      <c r="A299" s="201"/>
      <c r="B299" s="201"/>
      <c r="C299" s="204"/>
      <c r="D299" s="204"/>
      <c r="E299" s="201"/>
      <c r="F299" s="201"/>
    </row>
    <row r="300" spans="1:6">
      <c r="A300" s="201"/>
      <c r="B300" s="201"/>
      <c r="C300" s="204"/>
      <c r="D300" s="204"/>
      <c r="E300" s="201"/>
      <c r="F300" s="201"/>
    </row>
    <row r="301" spans="1:6">
      <c r="A301" s="201"/>
      <c r="B301" s="201"/>
      <c r="C301" s="204"/>
      <c r="D301" s="204"/>
      <c r="E301" s="201"/>
      <c r="F301" s="201"/>
    </row>
    <row r="302" spans="1:6">
      <c r="A302" s="201"/>
      <c r="B302" s="201"/>
      <c r="C302" s="204"/>
      <c r="D302" s="204"/>
      <c r="E302" s="201"/>
      <c r="F302" s="201"/>
    </row>
    <row r="303" spans="1:6">
      <c r="A303" s="201"/>
      <c r="B303" s="201"/>
      <c r="C303" s="204"/>
      <c r="D303" s="204"/>
      <c r="E303" s="201"/>
      <c r="F303" s="201"/>
    </row>
    <row r="304" spans="1:6">
      <c r="A304" s="201"/>
      <c r="B304" s="201"/>
      <c r="C304" s="204"/>
      <c r="D304" s="204"/>
      <c r="E304" s="201"/>
      <c r="F304" s="201"/>
    </row>
    <row r="305" spans="1:6">
      <c r="A305" s="201"/>
      <c r="B305" s="201"/>
      <c r="C305" s="204"/>
      <c r="D305" s="204"/>
      <c r="E305" s="201"/>
      <c r="F305" s="201"/>
    </row>
    <row r="306" spans="1:6">
      <c r="A306" s="201"/>
      <c r="B306" s="201"/>
      <c r="C306" s="204"/>
      <c r="D306" s="204"/>
      <c r="E306" s="201"/>
      <c r="F306" s="201"/>
    </row>
    <row r="307" spans="1:6">
      <c r="A307" s="201"/>
      <c r="B307" s="201"/>
      <c r="C307" s="204"/>
      <c r="D307" s="204"/>
      <c r="E307" s="201"/>
      <c r="F307" s="201"/>
    </row>
    <row r="308" spans="1:6">
      <c r="A308" s="201"/>
      <c r="B308" s="201"/>
      <c r="C308" s="204"/>
      <c r="D308" s="204"/>
      <c r="E308" s="201"/>
      <c r="F308" s="201"/>
    </row>
    <row r="309" spans="1:6">
      <c r="A309" s="201"/>
      <c r="B309" s="201"/>
      <c r="C309" s="204"/>
      <c r="D309" s="204"/>
      <c r="E309" s="201"/>
      <c r="F309" s="201"/>
    </row>
    <row r="310" spans="1:6">
      <c r="A310" s="201"/>
      <c r="B310" s="201"/>
      <c r="C310" s="204"/>
      <c r="D310" s="204"/>
      <c r="E310" s="201"/>
      <c r="F310" s="201"/>
    </row>
    <row r="311" spans="1:6">
      <c r="A311" s="201"/>
      <c r="B311" s="201"/>
      <c r="C311" s="204"/>
      <c r="D311" s="204"/>
      <c r="E311" s="201"/>
      <c r="F311" s="201"/>
    </row>
    <row r="312" spans="1:6">
      <c r="A312" s="201"/>
      <c r="B312" s="201"/>
      <c r="C312" s="204"/>
      <c r="D312" s="204"/>
      <c r="E312" s="201"/>
      <c r="F312" s="201"/>
    </row>
    <row r="313" spans="1:6">
      <c r="A313" s="201"/>
      <c r="B313" s="201"/>
      <c r="C313" s="204"/>
      <c r="D313" s="204"/>
      <c r="E313" s="201"/>
      <c r="F313" s="201"/>
    </row>
    <row r="314" spans="1:6">
      <c r="A314" s="201"/>
      <c r="B314" s="201"/>
      <c r="C314" s="204"/>
      <c r="D314" s="204"/>
      <c r="E314" s="201"/>
      <c r="F314" s="201"/>
    </row>
    <row r="315" spans="1:6">
      <c r="A315" s="201"/>
      <c r="B315" s="201"/>
      <c r="C315" s="204"/>
      <c r="D315" s="204"/>
      <c r="E315" s="201"/>
      <c r="F315" s="201"/>
    </row>
    <row r="316" spans="1:6">
      <c r="A316" s="201"/>
      <c r="B316" s="201"/>
      <c r="C316" s="204"/>
      <c r="D316" s="204"/>
      <c r="E316" s="201"/>
      <c r="F316" s="201"/>
    </row>
    <row r="317" spans="1:6">
      <c r="A317" s="201"/>
      <c r="B317" s="201"/>
      <c r="C317" s="204"/>
      <c r="D317" s="204"/>
      <c r="E317" s="201"/>
      <c r="F317" s="201"/>
    </row>
    <row r="318" spans="1:6">
      <c r="A318" s="201"/>
      <c r="B318" s="201"/>
      <c r="C318" s="204"/>
      <c r="D318" s="204"/>
      <c r="E318" s="201"/>
      <c r="F318" s="201"/>
    </row>
    <row r="319" spans="1:6">
      <c r="A319" s="201"/>
      <c r="B319" s="201"/>
      <c r="C319" s="204"/>
      <c r="D319" s="204"/>
      <c r="E319" s="201"/>
      <c r="F319" s="201"/>
    </row>
    <row r="320" spans="1:6">
      <c r="A320" s="201"/>
      <c r="B320" s="201"/>
      <c r="C320" s="204"/>
      <c r="D320" s="204"/>
      <c r="E320" s="201"/>
      <c r="F320" s="201"/>
    </row>
    <row r="321" spans="1:6">
      <c r="A321" s="201"/>
      <c r="B321" s="201"/>
      <c r="C321" s="204"/>
      <c r="D321" s="204"/>
      <c r="E321" s="201"/>
      <c r="F321" s="201"/>
    </row>
    <row r="322" spans="1:6">
      <c r="A322" s="201"/>
      <c r="B322" s="201"/>
      <c r="C322" s="204"/>
      <c r="D322" s="204"/>
      <c r="E322" s="201"/>
      <c r="F322" s="201"/>
    </row>
    <row r="323" spans="1:6">
      <c r="A323" s="201"/>
      <c r="B323" s="201"/>
      <c r="C323" s="204"/>
      <c r="D323" s="204"/>
      <c r="E323" s="201"/>
      <c r="F323" s="201"/>
    </row>
    <row r="324" spans="1:6">
      <c r="A324" s="201"/>
      <c r="B324" s="201"/>
      <c r="C324" s="204"/>
      <c r="D324" s="204"/>
      <c r="E324" s="201"/>
      <c r="F324" s="201"/>
    </row>
    <row r="325" spans="1:6">
      <c r="A325" s="201"/>
      <c r="B325" s="201"/>
      <c r="C325" s="204"/>
      <c r="D325" s="204"/>
      <c r="E325" s="201"/>
      <c r="F325" s="201"/>
    </row>
    <row r="326" spans="1:6">
      <c r="A326" s="201"/>
      <c r="B326" s="201"/>
      <c r="C326" s="204"/>
      <c r="D326" s="204"/>
      <c r="E326" s="201"/>
      <c r="F326" s="201"/>
    </row>
    <row r="327" spans="1:6">
      <c r="A327" s="201"/>
      <c r="B327" s="201"/>
      <c r="C327" s="204"/>
      <c r="D327" s="204"/>
      <c r="E327" s="201"/>
      <c r="F327" s="201"/>
    </row>
    <row r="328" spans="1:6">
      <c r="A328" s="201"/>
      <c r="B328" s="201"/>
      <c r="C328" s="204"/>
      <c r="D328" s="204"/>
      <c r="E328" s="201"/>
      <c r="F328" s="201"/>
    </row>
    <row r="329" spans="1:6">
      <c r="A329" s="201"/>
      <c r="B329" s="201"/>
      <c r="C329" s="204"/>
      <c r="D329" s="204"/>
      <c r="E329" s="201"/>
      <c r="F329" s="201"/>
    </row>
    <row r="330" spans="1:6">
      <c r="A330" s="201"/>
      <c r="B330" s="201"/>
      <c r="C330" s="204"/>
      <c r="D330" s="204"/>
      <c r="E330" s="201"/>
      <c r="F330" s="201"/>
    </row>
    <row r="331" spans="1:6">
      <c r="A331" s="201"/>
      <c r="B331" s="201"/>
      <c r="C331" s="204"/>
      <c r="D331" s="204"/>
      <c r="E331" s="201"/>
      <c r="F331" s="201"/>
    </row>
    <row r="332" spans="1:6">
      <c r="A332" s="201"/>
      <c r="B332" s="201"/>
      <c r="C332" s="204"/>
      <c r="D332" s="204"/>
      <c r="E332" s="201"/>
      <c r="F332" s="201"/>
    </row>
    <row r="333" spans="1:6">
      <c r="A333" s="201"/>
      <c r="B333" s="201"/>
      <c r="C333" s="204"/>
      <c r="D333" s="204"/>
      <c r="E333" s="201"/>
      <c r="F333" s="201"/>
    </row>
    <row r="334" spans="1:6">
      <c r="A334" s="201"/>
      <c r="B334" s="201"/>
      <c r="C334" s="204"/>
      <c r="D334" s="204"/>
      <c r="E334" s="201"/>
      <c r="F334" s="201"/>
    </row>
    <row r="335" spans="1:6">
      <c r="A335" s="201"/>
      <c r="B335" s="201"/>
      <c r="C335" s="204"/>
      <c r="D335" s="204"/>
      <c r="E335" s="201"/>
      <c r="F335" s="201"/>
    </row>
    <row r="336" spans="1:6">
      <c r="A336" s="201"/>
      <c r="B336" s="201"/>
      <c r="C336" s="204"/>
      <c r="D336" s="204"/>
      <c r="E336" s="201"/>
      <c r="F336" s="201"/>
    </row>
    <row r="337" spans="1:6">
      <c r="A337" s="201"/>
      <c r="B337" s="201"/>
      <c r="C337" s="204"/>
      <c r="D337" s="204"/>
      <c r="E337" s="201"/>
      <c r="F337" s="201"/>
    </row>
    <row r="338" spans="1:6">
      <c r="A338" s="201"/>
      <c r="B338" s="201"/>
      <c r="C338" s="204"/>
      <c r="D338" s="204"/>
      <c r="E338" s="201"/>
      <c r="F338" s="201"/>
    </row>
    <row r="339" spans="1:6">
      <c r="A339" s="201"/>
      <c r="B339" s="201"/>
      <c r="C339" s="204"/>
      <c r="D339" s="204"/>
      <c r="E339" s="201"/>
      <c r="F339" s="201"/>
    </row>
    <row r="340" spans="1:6">
      <c r="A340" s="201"/>
      <c r="B340" s="201"/>
      <c r="C340" s="204"/>
      <c r="D340" s="204"/>
      <c r="E340" s="201"/>
      <c r="F340" s="201"/>
    </row>
    <row r="341" spans="1:6">
      <c r="A341" s="201"/>
      <c r="B341" s="201"/>
      <c r="C341" s="204"/>
      <c r="D341" s="204"/>
      <c r="E341" s="201"/>
      <c r="F341" s="201"/>
    </row>
    <row r="342" spans="1:6">
      <c r="A342" s="201"/>
      <c r="B342" s="201"/>
      <c r="C342" s="204"/>
      <c r="D342" s="204"/>
      <c r="E342" s="201"/>
      <c r="F342" s="201"/>
    </row>
    <row r="343" spans="1:6">
      <c r="A343" s="201"/>
      <c r="B343" s="201"/>
      <c r="C343" s="204"/>
      <c r="D343" s="204"/>
      <c r="E343" s="201"/>
      <c r="F343" s="201"/>
    </row>
    <row r="344" spans="1:6">
      <c r="A344" s="201"/>
      <c r="B344" s="201"/>
      <c r="C344" s="204"/>
      <c r="D344" s="204"/>
      <c r="E344" s="201"/>
      <c r="F344" s="201"/>
    </row>
    <row r="345" spans="1:6">
      <c r="A345" s="201"/>
      <c r="B345" s="201"/>
      <c r="C345" s="204"/>
      <c r="D345" s="204"/>
      <c r="E345" s="201"/>
      <c r="F345" s="201"/>
    </row>
    <row r="346" spans="1:6">
      <c r="A346" s="201"/>
      <c r="B346" s="201"/>
      <c r="C346" s="204"/>
      <c r="D346" s="204"/>
      <c r="E346" s="201"/>
      <c r="F346" s="201"/>
    </row>
    <row r="347" spans="1:6">
      <c r="A347" s="201"/>
      <c r="B347" s="201"/>
      <c r="C347" s="204"/>
      <c r="D347" s="204"/>
      <c r="E347" s="201"/>
      <c r="F347" s="201"/>
    </row>
    <row r="348" spans="1:6">
      <c r="A348" s="201"/>
      <c r="B348" s="201"/>
      <c r="C348" s="204"/>
      <c r="D348" s="204"/>
      <c r="E348" s="201"/>
      <c r="F348" s="201"/>
    </row>
    <row r="349" spans="1:6">
      <c r="A349" s="201"/>
      <c r="B349" s="201"/>
      <c r="C349" s="204"/>
      <c r="D349" s="204"/>
      <c r="E349" s="201"/>
      <c r="F349" s="201"/>
    </row>
    <row r="350" spans="1:6">
      <c r="A350" s="201"/>
      <c r="B350" s="201"/>
      <c r="C350" s="204"/>
      <c r="D350" s="204"/>
      <c r="E350" s="201"/>
      <c r="F350" s="201"/>
    </row>
    <row r="351" spans="1:6">
      <c r="A351" s="201"/>
      <c r="B351" s="201"/>
      <c r="C351" s="204"/>
      <c r="D351" s="204"/>
      <c r="E351" s="201"/>
      <c r="F351" s="201"/>
    </row>
    <row r="352" spans="1:6">
      <c r="A352" s="201"/>
      <c r="B352" s="201"/>
      <c r="C352" s="204"/>
      <c r="D352" s="204"/>
      <c r="E352" s="201"/>
      <c r="F352" s="201"/>
    </row>
    <row r="353" spans="1:6">
      <c r="A353" s="201"/>
      <c r="B353" s="201"/>
      <c r="C353" s="204"/>
      <c r="D353" s="204"/>
      <c r="E353" s="201"/>
      <c r="F353" s="201"/>
    </row>
    <row r="354" spans="1:6">
      <c r="A354" s="201"/>
      <c r="B354" s="201"/>
      <c r="C354" s="204"/>
      <c r="D354" s="204"/>
      <c r="E354" s="201"/>
      <c r="F354" s="201"/>
    </row>
    <row r="355" spans="1:6">
      <c r="A355" s="201"/>
      <c r="B355" s="201"/>
      <c r="C355" s="204"/>
      <c r="D355" s="204"/>
      <c r="E355" s="201"/>
      <c r="F355" s="201"/>
    </row>
    <row r="356" spans="1:6">
      <c r="A356" s="201"/>
      <c r="B356" s="201"/>
      <c r="C356" s="204"/>
      <c r="D356" s="204"/>
      <c r="E356" s="201"/>
      <c r="F356" s="201"/>
    </row>
    <row r="357" spans="1:6">
      <c r="A357" s="201"/>
      <c r="B357" s="201"/>
      <c r="C357" s="204"/>
      <c r="D357" s="204"/>
      <c r="E357" s="201"/>
      <c r="F357" s="201"/>
    </row>
    <row r="358" spans="1:6">
      <c r="A358" s="201"/>
      <c r="B358" s="201"/>
      <c r="C358" s="204"/>
      <c r="D358" s="204"/>
      <c r="E358" s="201"/>
      <c r="F358" s="201"/>
    </row>
    <row r="359" spans="1:6">
      <c r="A359" s="201"/>
      <c r="B359" s="201"/>
      <c r="C359" s="204"/>
      <c r="D359" s="204"/>
      <c r="E359" s="201"/>
      <c r="F359" s="201"/>
    </row>
    <row r="360" spans="1:6">
      <c r="A360" s="201"/>
      <c r="B360" s="201"/>
      <c r="C360" s="204"/>
      <c r="D360" s="204"/>
      <c r="E360" s="201"/>
      <c r="F360" s="201"/>
    </row>
    <row r="361" spans="1:6">
      <c r="A361" s="201"/>
      <c r="B361" s="201"/>
      <c r="C361" s="204"/>
      <c r="D361" s="204"/>
      <c r="E361" s="201"/>
      <c r="F361" s="201"/>
    </row>
    <row r="362" spans="1:6">
      <c r="A362" s="201"/>
      <c r="B362" s="201"/>
      <c r="C362" s="204"/>
      <c r="D362" s="204"/>
      <c r="E362" s="201"/>
      <c r="F362" s="201"/>
    </row>
    <row r="363" spans="1:6">
      <c r="A363" s="201"/>
      <c r="B363" s="201"/>
      <c r="C363" s="204"/>
      <c r="D363" s="204"/>
      <c r="E363" s="201"/>
      <c r="F363" s="201"/>
    </row>
    <row r="364" spans="1:6">
      <c r="A364" s="201"/>
      <c r="B364" s="201"/>
      <c r="C364" s="204"/>
      <c r="D364" s="204"/>
      <c r="E364" s="201"/>
      <c r="F364" s="201"/>
    </row>
    <row r="365" spans="1:6">
      <c r="A365" s="201"/>
      <c r="B365" s="201"/>
      <c r="C365" s="204"/>
      <c r="D365" s="204"/>
      <c r="E365" s="201"/>
      <c r="F365" s="201"/>
    </row>
    <row r="366" spans="1:6">
      <c r="A366" s="201"/>
      <c r="B366" s="201"/>
      <c r="C366" s="204"/>
      <c r="D366" s="204"/>
      <c r="E366" s="201"/>
      <c r="F366" s="201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landscape" verticalDpi="300" r:id="rId1"/>
  <headerFooter alignWithMargins="0">
    <oddHeader>&amp;R&amp;"Times New Roman Cyr,Regular"&amp;9СПРАВКА ПО ОБРАЗЕЦ  №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справка №1-БАЛАНС</vt:lpstr>
      <vt:lpstr>справка №2-ОТЧЕТ ЗА ДОХОДИТЕ</vt:lpstr>
      <vt:lpstr>_1_0011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NACHEVI</cp:lastModifiedBy>
  <cp:lastPrinted>2016-08-05T06:45:36Z</cp:lastPrinted>
  <dcterms:created xsi:type="dcterms:W3CDTF">2000-06-29T12:02:40Z</dcterms:created>
  <dcterms:modified xsi:type="dcterms:W3CDTF">2016-08-05T09:08:32Z</dcterms:modified>
</cp:coreProperties>
</file>