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540" tabRatio="896" activeTab="0"/>
  </bookViews>
  <sheets>
    <sheet name="БАЛАНС-12 м." sheetId="1" r:id="rId1"/>
    <sheet name="ОПР-12 м." sheetId="2" r:id="rId2"/>
    <sheet name="ОПП-9 м.по прекия метод" sheetId="3" r:id="rId3"/>
    <sheet name="ОТЧ.СОБСТВ.КАПИТ.-12 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 м.'!$A$1:$F$87</definedName>
    <definedName name="_xlnm.Print_Area" localSheetId="3">'ОТЧ.СОБСТВ.КАПИТ.-12 м.'!$A$1:$K$35</definedName>
  </definedNames>
  <calcPr fullCalcOnLoad="1"/>
</workbook>
</file>

<file path=xl/sharedStrings.xml><?xml version="1.0" encoding="utf-8"?>
<sst xmlns="http://schemas.openxmlformats.org/spreadsheetml/2006/main" count="825" uniqueCount="596">
  <si>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</si>
  <si>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</si>
  <si>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</si>
  <si>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</si>
  <si>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</si>
  <si>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</si>
  <si>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</si>
  <si>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</si>
  <si>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</si>
  <si>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</si>
  <si>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</si>
  <si>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</si>
  <si>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ОТЧЕТ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</si>
  <si>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</si>
  <si>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</si>
  <si>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</si>
  <si>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</si>
  <si>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</si>
  <si>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</si>
  <si>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</si>
  <si>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</si>
  <si>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</si>
  <si>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</si>
  <si>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</si>
  <si>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</si>
  <si>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</si>
  <si>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</si>
  <si>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</si>
  <si>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</si>
  <si>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</si>
  <si>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</si>
  <si>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</si>
  <si>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</si>
  <si>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</si>
  <si>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</si>
  <si>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</si>
  <si>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</si>
  <si>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</si>
  <si>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</si>
  <si>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</si>
  <si>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</si>
  <si>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</si>
  <si>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</si>
  <si>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</si>
  <si>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</si>
  <si>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</si>
  <si>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</si>
  <si>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</si>
  <si>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</si>
  <si>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</si>
  <si>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</si>
  <si>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</si>
  <si>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</si>
  <si>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</si>
  <si>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</si>
  <si>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</si>
  <si>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</si>
  <si>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</si>
  <si>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</si>
  <si>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</si>
  <si>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</si>
  <si>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</si>
  <si>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</si>
  <si>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</si>
  <si>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</si>
  <si>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</si>
  <si>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</si>
  <si>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</si>
  <si>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</si>
  <si>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</si>
  <si>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</si>
  <si>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</si>
  <si>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</si>
  <si>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</si>
  <si>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</si>
  <si>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</si>
  <si>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</si>
  <si>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</si>
  <si>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</si>
  <si>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</si>
  <si>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</si>
  <si>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</si>
  <si>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</si>
  <si>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</si>
  <si>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>Приложение № 3</t>
  </si>
  <si>
    <t>към НСС 1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</si>
  <si>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</si>
  <si>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</si>
  <si>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</si>
  <si>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</si>
  <si>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</si>
  <si>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</si>
  <si>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</si>
  <si>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</si>
  <si>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</si>
  <si>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</si>
  <si>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</si>
  <si>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</si>
  <si>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</si>
  <si>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</si>
  <si>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</si>
  <si>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</si>
  <si>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</si>
  <si>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</si>
  <si>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</si>
  <si>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</si>
  <si>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</si>
  <si>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</si>
  <si>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</si>
  <si>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</si>
  <si>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</si>
  <si>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</si>
  <si>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</si>
  <si>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</si>
  <si>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</si>
  <si>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</si>
  <si>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</si>
  <si>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</si>
  <si>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</si>
  <si>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</si>
  <si>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</si>
  <si>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</si>
  <si>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</si>
  <si>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</si>
  <si>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</si>
  <si>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</si>
  <si>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</si>
  <si>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</si>
  <si>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</si>
  <si>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</si>
  <si>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</si>
  <si>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</si>
  <si>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</si>
  <si>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</si>
  <si>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</si>
  <si>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</si>
  <si>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</si>
  <si>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</si>
  <si>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</si>
  <si>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</si>
  <si>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</si>
  <si>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</si>
  <si>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</si>
  <si>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</si>
  <si>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</si>
  <si>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</si>
  <si>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</si>
  <si>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</si>
  <si>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</si>
  <si>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</si>
  <si>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</si>
  <si>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</si>
  <si>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</si>
  <si>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</si>
  <si>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</si>
  <si>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</si>
  <si>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</si>
  <si>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</si>
  <si>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</si>
  <si>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</si>
  <si>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</si>
  <si>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</si>
  <si>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</si>
  <si>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</si>
  <si>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</si>
  <si>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</si>
  <si>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</si>
  <si>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</si>
  <si>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</si>
  <si>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</si>
  <si>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</si>
  <si>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</si>
  <si>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</si>
  <si>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</si>
  <si>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</si>
  <si>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</si>
  <si>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</si>
  <si>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</si>
  <si>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</si>
  <si>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</si>
  <si>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</si>
  <si>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</si>
  <si>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</si>
  <si>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</si>
  <si>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</si>
  <si>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</si>
  <si>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</si>
  <si>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</si>
  <si>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</si>
  <si>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</si>
  <si>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</si>
  <si>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</si>
  <si>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</si>
  <si>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</si>
  <si>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</si>
  <si>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</si>
  <si>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</si>
  <si>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</si>
  <si>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</si>
  <si>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</si>
  <si>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</si>
  <si>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</si>
  <si>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</si>
  <si>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</si>
  <si>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</si>
  <si>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</si>
  <si>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</si>
  <si>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</si>
  <si>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</si>
  <si>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</si>
  <si>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</si>
  <si>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</si>
  <si>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</si>
  <si>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</si>
  <si>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</si>
  <si>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</si>
  <si>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</si>
  <si>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</si>
  <si>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</si>
  <si>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</si>
  <si>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</si>
  <si>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</si>
  <si>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</si>
  <si>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</si>
  <si>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</si>
  <si>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</si>
  <si>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</si>
  <si>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</si>
  <si>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</si>
  <si>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</si>
  <si>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</si>
  <si>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</si>
  <si>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</si>
  <si>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</si>
  <si>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</si>
  <si>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</si>
  <si>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</si>
  <si>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</si>
  <si>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</si>
  <si>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</si>
  <si>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</si>
  <si>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</si>
  <si>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</si>
  <si>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</si>
  <si>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</si>
  <si>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</si>
  <si>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</si>
  <si>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</si>
  <si>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</si>
  <si>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</si>
  <si>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</si>
  <si>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</si>
  <si>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</si>
  <si>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</si>
  <si>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</si>
  <si>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</si>
  <si>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</si>
  <si>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</si>
  <si>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</si>
  <si>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</si>
  <si>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</si>
  <si>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</si>
  <si>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Елемент № 7.2</t>
  </si>
  <si>
    <t xml:space="preserve"> 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</si>
  <si>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</si>
  <si>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</si>
  <si>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</si>
  <si>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</si>
  <si>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</si>
  <si>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</si>
  <si>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</si>
  <si>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</si>
  <si>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</si>
  <si>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</si>
  <si>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</si>
  <si>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</si>
  <si>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</si>
  <si>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</si>
  <si>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</si>
  <si>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</si>
  <si>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</si>
  <si>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</si>
  <si>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</si>
  <si>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</si>
  <si>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</si>
  <si>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</si>
  <si>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</si>
  <si>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</si>
  <si>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</si>
  <si>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</si>
  <si>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</si>
  <si>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</si>
  <si>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</si>
  <si>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</si>
  <si>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</si>
  <si>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</si>
  <si>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</si>
  <si>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</si>
  <si>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</si>
  <si>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</si>
  <si>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</si>
  <si>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</si>
  <si>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</si>
  <si>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</si>
  <si>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</si>
  <si>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</si>
  <si>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</si>
  <si>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</si>
  <si>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</si>
  <si>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</si>
  <si>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</si>
  <si>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</si>
  <si>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</si>
  <si>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</si>
  <si>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</si>
  <si>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</si>
  <si>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</si>
  <si>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</si>
  <si>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</si>
  <si>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</si>
  <si>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</si>
  <si>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</si>
  <si>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</si>
  <si>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</si>
  <si>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</si>
  <si>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</si>
  <si>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</si>
  <si>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</si>
  <si>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</si>
  <si>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</si>
  <si>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</si>
  <si>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</si>
  <si>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</si>
  <si>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</si>
  <si>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</si>
  <si>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</si>
  <si>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</si>
  <si>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</si>
  <si>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</si>
  <si>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</si>
  <si>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</si>
  <si>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</si>
  <si>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</si>
  <si>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</si>
  <si>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</si>
  <si>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</si>
  <si>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</si>
  <si>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</si>
  <si>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</si>
  <si>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</si>
  <si>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</si>
  <si>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</si>
  <si>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</si>
  <si>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</si>
  <si>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</si>
  <si>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</si>
  <si>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</si>
  <si>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</si>
  <si>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</si>
  <si>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</si>
  <si>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</si>
  <si>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</si>
  <si>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</si>
  <si>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</si>
  <si>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</si>
  <si>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</si>
  <si>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</si>
  <si>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</si>
  <si>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</si>
  <si>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</si>
  <si>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</si>
  <si>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</si>
  <si>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</si>
  <si>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</si>
  <si>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</si>
  <si>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</si>
  <si>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</si>
  <si>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</si>
  <si>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</si>
  <si>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</si>
  <si>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</si>
  <si>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</si>
  <si>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</si>
  <si>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</si>
  <si>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</si>
  <si>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</si>
  <si>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</si>
  <si>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</si>
  <si>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</si>
  <si>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</si>
  <si>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</si>
  <si>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</si>
  <si>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</si>
  <si>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</si>
  <si>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</si>
  <si>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</si>
  <si>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</si>
  <si>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</si>
  <si>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</si>
  <si>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</si>
  <si>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</si>
  <si>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</si>
  <si>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</si>
  <si>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</si>
  <si>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</si>
  <si>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</si>
  <si>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</si>
  <si>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</si>
  <si>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</si>
  <si>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</si>
  <si>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</si>
  <si>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</si>
  <si>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</si>
  <si>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</si>
  <si>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</si>
  <si>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</si>
  <si>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</si>
  <si>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</si>
  <si>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</si>
  <si>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</si>
  <si>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</si>
  <si>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</si>
  <si>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</si>
  <si>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</si>
  <si>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</si>
  <si>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</si>
  <si>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</si>
  <si>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</si>
  <si>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</si>
  <si>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</si>
  <si>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</si>
  <si>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</si>
  <si>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</si>
  <si>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</si>
  <si>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</si>
  <si>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</si>
  <si>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</si>
  <si>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</si>
  <si>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</si>
  <si>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</si>
  <si>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</si>
  <si>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</si>
  <si>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</si>
  <si>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</si>
  <si>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</si>
  <si>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</si>
  <si>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</si>
  <si>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</si>
  <si>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</si>
  <si>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</si>
  <si>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</si>
  <si>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</si>
  <si>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</si>
  <si>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</si>
  <si>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</si>
  <si>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</si>
  <si>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</si>
  <si>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</si>
  <si>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</si>
  <si>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</si>
  <si>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</si>
  <si>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</si>
  <si>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</si>
  <si>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</si>
  <si>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</si>
  <si>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</si>
  <si>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</si>
  <si>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</si>
  <si>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</si>
  <si>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</si>
  <si>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</si>
  <si>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</si>
  <si>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</si>
  <si>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</si>
  <si>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</si>
  <si>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</si>
  <si>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</si>
  <si>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</si>
  <si>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</si>
  <si>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</si>
  <si>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</si>
  <si>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</si>
  <si>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</si>
  <si>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</si>
  <si>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</si>
  <si>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</si>
  <si>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</si>
  <si>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</si>
  <si>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</si>
  <si>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</si>
  <si>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</si>
  <si>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</si>
  <si>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</si>
  <si>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</si>
  <si>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</si>
  <si>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</si>
  <si>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</si>
  <si>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</si>
  <si>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</si>
  <si>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</si>
  <si>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</si>
  <si>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</si>
  <si>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</si>
  <si>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</si>
  <si>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</si>
  <si>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</si>
  <si>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</si>
  <si>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</si>
  <si>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</si>
  <si>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</si>
  <si>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</si>
  <si>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</si>
  <si>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</si>
  <si>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</si>
  <si>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</si>
  <si>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</si>
  <si>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</si>
  <si>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</si>
  <si>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</si>
  <si>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</si>
  <si>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</si>
  <si>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</si>
  <si>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</si>
  <si>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</si>
  <si>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</si>
  <si>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</si>
  <si>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</si>
  <si>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</si>
  <si>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</si>
  <si>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</si>
  <si>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</si>
  <si>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</si>
  <si>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</si>
  <si>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</si>
  <si>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</si>
  <si>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</si>
  <si>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</si>
  <si>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</si>
  <si>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</si>
  <si>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</si>
  <si>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</si>
  <si>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</si>
  <si>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</si>
  <si>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</si>
  <si>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</si>
  <si>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</si>
  <si>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</si>
  <si>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</si>
  <si>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</si>
  <si>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</si>
  <si>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</si>
  <si>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</si>
  <si>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</si>
  <si>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</si>
  <si>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на АД "Мебелсистем" град Пазарджик</t>
  </si>
  <si>
    <t>АД "Мебелсистем" град Пазарджик</t>
  </si>
  <si>
    <t>на АД "Мебелсистем" Пазарджик</t>
  </si>
  <si>
    <t>Справка</t>
  </si>
  <si>
    <t>постъп-
ления</t>
  </si>
  <si>
    <t>Съставител: Александър Долев</t>
  </si>
  <si>
    <t>Александър Долев</t>
  </si>
  <si>
    <t>Бисер Унтов</t>
  </si>
  <si>
    <t xml:space="preserve"> Ръководител: Бисер Унтов</t>
  </si>
  <si>
    <t>Ръководител: Бисер Унтов</t>
  </si>
  <si>
    <t>Съставител: Ал.Долев</t>
  </si>
  <si>
    <t>Ръководител: Б. Унтов</t>
  </si>
  <si>
    <t>Ръководител: Б.Унтов</t>
  </si>
  <si>
    <t xml:space="preserve">                            Ръководител: Б. Унтов</t>
  </si>
  <si>
    <t xml:space="preserve">                                                                                         към НСС 1</t>
  </si>
  <si>
    <t>ПОЯСНИТЕЛНИ БЕЛЕЖКИ</t>
  </si>
  <si>
    <t>МЕБЕЛСИСТЕМ АД Пазарджик</t>
  </si>
  <si>
    <t>СЧЕТОВОДЕН БАЛАНС</t>
  </si>
  <si>
    <t>за приходите  и  разходите</t>
  </si>
  <si>
    <t>за паричните потоци по прекия метод</t>
  </si>
  <si>
    <t>за собствения капитал</t>
  </si>
  <si>
    <t>Съгласно приложени Пояснителни сведения.</t>
  </si>
  <si>
    <t xml:space="preserve">към годишния финансов отчет на </t>
  </si>
  <si>
    <t>към 31.12.2018 г.</t>
  </si>
  <si>
    <t>Дата: 28.02.2019 г.</t>
  </si>
  <si>
    <t>периода от 01.01.2018 до 31.12.2018 г.</t>
  </si>
  <si>
    <t>Дата: 28.02.2019 г.                                                                                                                         Съставител: Александър Долев                                                   Ръководител: Бисер Унтов</t>
  </si>
  <si>
    <t xml:space="preserve">     Дата: 28.02.2019 г.                                           </t>
  </si>
  <si>
    <t xml:space="preserve">                Дата: 28.02.2019 г.                                                                                                                       </t>
  </si>
  <si>
    <t>за периода 01.01.2018 - 31.12.2018 г.</t>
  </si>
  <si>
    <t>за приода от 01.01.2018 до 31.12.2018 г.</t>
  </si>
  <si>
    <t>за периода от 01.01.2018 г. до 31.12.2018 г.</t>
  </si>
  <si>
    <t>за дълготрайните (дългосрочните) активи към 31.12.2018 г.</t>
  </si>
  <si>
    <t xml:space="preserve">                      за вземанията, задълженията и провизиите към  31.12.2018 г.</t>
  </si>
  <si>
    <t>за  ценните книжа към 31.12.2018 г.</t>
  </si>
  <si>
    <t>за участията в капиталите на други предприятия към 31.12.2018 г.</t>
  </si>
  <si>
    <t>за приходите и разходите от лихви към 31.12.2018 г.</t>
  </si>
  <si>
    <t>Дата: 28.02.2019 г.                                          Съставител: А. Долев</t>
  </si>
  <si>
    <t xml:space="preserve">    за извънредните приходи и разходи към 31.12.2018 г.</t>
  </si>
  <si>
    <t>Дата: 28.02.2019 г.                            Съставител: А. Долев</t>
  </si>
  <si>
    <t>Дата: 28.02.2019 г.                    Съставител: Александър Долев</t>
  </si>
  <si>
    <t>за финансовите резултати към 31.12.2018 г.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</si>
</sst>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</numFmts>
  <fonts count="54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2" fillId="0" borderId="0" xfId="42" applyFont="1" applyAlignment="1">
      <alignment horizontal="centerContinuous" vertical="top" wrapText="1"/>
      <protection/>
    </xf>
    <xf numFmtId="0" fontId="2" fillId="0" borderId="0" xfId="42" applyFont="1" applyAlignment="1">
      <alignment horizontal="centerContinuous" vertical="top"/>
      <protection/>
    </xf>
    <xf numFmtId="0" fontId="3" fillId="0" borderId="0" xfId="42" applyFont="1" applyAlignment="1">
      <alignment horizontal="centerContinuous" vertical="top"/>
      <protection/>
    </xf>
    <xf numFmtId="0" fontId="2" fillId="0" borderId="0" xfId="42" applyFont="1" applyAlignment="1">
      <alignment vertical="top"/>
      <protection/>
    </xf>
    <xf numFmtId="0" fontId="2" fillId="0" borderId="0" xfId="42" applyFont="1" applyBorder="1" applyAlignment="1">
      <alignment horizontal="centerContinuous" vertical="top" wrapText="1"/>
      <protection/>
    </xf>
    <xf numFmtId="0" fontId="2" fillId="0" borderId="0" xfId="42" applyFont="1" applyBorder="1" applyAlignment="1">
      <alignment vertical="top"/>
      <protection/>
    </xf>
    <xf numFmtId="0" fontId="2" fillId="0" borderId="0" xfId="42" applyFont="1" applyBorder="1" applyAlignment="1">
      <alignment vertical="top" wrapText="1"/>
      <protection/>
    </xf>
    <xf numFmtId="0" fontId="3" fillId="0" borderId="0" xfId="42" applyFont="1" applyBorder="1" applyAlignment="1" applyProtection="1">
      <alignment vertical="top" wrapText="1"/>
      <protection locked="0"/>
    </xf>
    <xf numFmtId="0" fontId="2" fillId="0" borderId="0" xfId="42" applyFont="1" applyBorder="1" applyAlignment="1" applyProtection="1">
      <alignment vertical="top"/>
      <protection locked="0"/>
    </xf>
    <xf numFmtId="0" fontId="3" fillId="0" borderId="0" xfId="42" applyFont="1" applyBorder="1" applyAlignment="1" applyProtection="1">
      <alignment horizontal="centerContinuous" vertical="top" wrapText="1"/>
      <protection locked="0"/>
    </xf>
    <xf numFmtId="0" fontId="2" fillId="0" borderId="0" xfId="42" applyFont="1" applyBorder="1" applyAlignment="1" applyProtection="1">
      <alignment horizontal="centerContinuous" vertical="top"/>
      <protection locked="0"/>
    </xf>
    <xf numFmtId="0" fontId="3" fillId="0" borderId="0" xfId="42" applyFont="1" applyAlignment="1">
      <alignment vertical="top"/>
      <protection/>
    </xf>
    <xf numFmtId="0" fontId="3" fillId="0" borderId="0" xfId="42" applyFont="1" applyAlignment="1">
      <alignment horizontal="center" vertical="top"/>
      <protection/>
    </xf>
    <xf numFmtId="0" fontId="3" fillId="0" borderId="10" xfId="42" applyFont="1" applyBorder="1" applyAlignment="1">
      <alignment horizontal="center" vertical="top" wrapText="1"/>
      <protection/>
    </xf>
    <xf numFmtId="0" fontId="2" fillId="0" borderId="0" xfId="42" applyFont="1" applyAlignment="1">
      <alignment vertical="top" wrapText="1"/>
      <protection/>
    </xf>
    <xf numFmtId="0" fontId="3" fillId="0" borderId="0" xfId="44" applyFont="1" applyBorder="1" applyAlignment="1">
      <alignment horizontal="centerContinuous" vertical="center" wrapText="1"/>
      <protection/>
    </xf>
    <xf numFmtId="0" fontId="2" fillId="0" borderId="0" xfId="44" applyFont="1" applyAlignment="1">
      <alignment horizontal="centerContinuous"/>
      <protection/>
    </xf>
    <xf numFmtId="0" fontId="2" fillId="0" borderId="0" xfId="44" applyFont="1" applyAlignment="1">
      <alignment horizontal="centerContinuous" wrapText="1"/>
      <protection/>
    </xf>
    <xf numFmtId="0" fontId="2" fillId="0" borderId="0" xfId="44" applyFont="1">
      <alignment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2" fillId="0" borderId="0" xfId="44" applyFont="1" applyAlignment="1" applyProtection="1">
      <alignment horizontal="centerContinuous"/>
      <protection locked="0"/>
    </xf>
    <xf numFmtId="0" fontId="2" fillId="0" borderId="0" xfId="44" applyFont="1" applyAlignment="1" applyProtection="1">
      <alignment wrapText="1"/>
      <protection locked="0"/>
    </xf>
    <xf numFmtId="0" fontId="2" fillId="0" borderId="0" xfId="44" applyFont="1" applyAlignment="1" applyProtection="1">
      <alignment/>
      <protection locked="0"/>
    </xf>
    <xf numFmtId="0" fontId="3" fillId="0" borderId="0" xfId="44" applyFont="1" applyBorder="1" applyAlignment="1" applyProtection="1">
      <alignment horizontal="centerContinuous" vertical="center" wrapText="1"/>
      <protection locked="0"/>
    </xf>
    <xf numFmtId="0" fontId="3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>
      <alignment horizontal="left" vertical="center" wrapText="1"/>
      <protection/>
    </xf>
    <xf numFmtId="0" fontId="2" fillId="0" borderId="0" xfId="44" applyFont="1" applyAlignment="1">
      <alignment wrapText="1"/>
      <protection/>
    </xf>
    <xf numFmtId="0" fontId="3" fillId="0" borderId="0" xfId="44" applyFont="1" applyAlignment="1">
      <alignment horizontal="center"/>
      <protection/>
    </xf>
    <xf numFmtId="0" fontId="3" fillId="0" borderId="0" xfId="44" applyFont="1" applyAlignment="1">
      <alignment horizontal="center" vertical="center"/>
      <protection/>
    </xf>
    <xf numFmtId="0" fontId="2" fillId="0" borderId="0" xfId="44" applyFont="1" applyAlignment="1" applyProtection="1">
      <alignment vertical="center"/>
      <protection locked="0"/>
    </xf>
    <xf numFmtId="0" fontId="2" fillId="0" borderId="0" xfId="44" applyFont="1" applyProtection="1">
      <alignment/>
      <protection locked="0"/>
    </xf>
    <xf numFmtId="0" fontId="2" fillId="0" borderId="0" xfId="44" applyFont="1" applyAlignment="1">
      <alignment vertical="center"/>
      <protection/>
    </xf>
    <xf numFmtId="0" fontId="3" fillId="0" borderId="0" xfId="43" applyFont="1" applyBorder="1" applyAlignment="1">
      <alignment horizontal="centerContinuous" vertical="center" wrapText="1"/>
      <protection/>
    </xf>
    <xf numFmtId="0" fontId="3" fillId="0" borderId="11" xfId="42" applyFont="1" applyBorder="1" applyAlignment="1">
      <alignment horizontal="center" vertical="top"/>
      <protection/>
    </xf>
    <xf numFmtId="0" fontId="3" fillId="0" borderId="12" xfId="42" applyFont="1" applyBorder="1" applyAlignment="1">
      <alignment horizontal="center" vertical="top"/>
      <protection/>
    </xf>
    <xf numFmtId="0" fontId="3" fillId="0" borderId="13" xfId="42" applyFont="1" applyBorder="1" applyAlignment="1">
      <alignment horizontal="center" vertical="top"/>
      <protection/>
    </xf>
    <xf numFmtId="0" fontId="3" fillId="0" borderId="14" xfId="42" applyFont="1" applyBorder="1" applyAlignment="1">
      <alignment horizontal="center" vertical="top" wrapText="1"/>
      <protection/>
    </xf>
    <xf numFmtId="0" fontId="3" fillId="0" borderId="12" xfId="42" applyFont="1" applyBorder="1" applyAlignment="1">
      <alignment horizontal="center" vertical="top" wrapText="1"/>
      <protection/>
    </xf>
    <xf numFmtId="0" fontId="3" fillId="0" borderId="0" xfId="44" applyFont="1" applyBorder="1" applyAlignment="1">
      <alignment vertical="center" wrapText="1"/>
      <protection/>
    </xf>
    <xf numFmtId="3" fontId="3" fillId="0" borderId="0" xfId="44" applyNumberFormat="1" applyFont="1" applyBorder="1" applyAlignment="1" applyProtection="1">
      <alignment vertical="center"/>
      <protection locked="0"/>
    </xf>
    <xf numFmtId="0" fontId="2" fillId="0" borderId="0" xfId="43" applyFont="1" applyAlignment="1">
      <alignment wrapText="1"/>
      <protection/>
    </xf>
    <xf numFmtId="3" fontId="2" fillId="0" borderId="10" xfId="43" applyNumberFormat="1" applyFont="1" applyBorder="1" applyAlignment="1" applyProtection="1">
      <alignment wrapText="1"/>
      <protection locked="0"/>
    </xf>
    <xf numFmtId="0" fontId="2" fillId="0" borderId="0" xfId="43" applyFont="1" applyAlignment="1" applyProtection="1">
      <alignment wrapText="1"/>
      <protection locked="0"/>
    </xf>
    <xf numFmtId="3" fontId="2" fillId="0" borderId="0" xfId="44" applyNumberFormat="1" applyFont="1" applyBorder="1" applyAlignment="1" applyProtection="1">
      <alignment vertical="center"/>
      <protection locked="0"/>
    </xf>
    <xf numFmtId="0" fontId="3" fillId="0" borderId="15" xfId="44" applyFont="1" applyBorder="1" applyAlignment="1">
      <alignment horizontal="centerContinuous" vertical="center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0" xfId="43" applyFont="1" applyAlignment="1">
      <alignment wrapText="1"/>
      <protection/>
    </xf>
    <xf numFmtId="0" fontId="3" fillId="0" borderId="0" xfId="42" applyFont="1" applyBorder="1" applyAlignment="1">
      <alignment horizontal="center" vertical="top"/>
      <protection/>
    </xf>
    <xf numFmtId="0" fontId="3" fillId="0" borderId="0" xfId="42" applyFont="1" applyBorder="1" applyAlignment="1" applyProtection="1">
      <alignment horizontal="center" vertical="top"/>
      <protection/>
    </xf>
    <xf numFmtId="0" fontId="2" fillId="0" borderId="0" xfId="42" applyFont="1" applyBorder="1" applyAlignment="1" applyProtection="1">
      <alignment vertical="top" wrapText="1"/>
      <protection locked="0"/>
    </xf>
    <xf numFmtId="0" fontId="2" fillId="0" borderId="16" xfId="42" applyFont="1" applyBorder="1" applyAlignment="1">
      <alignment horizontal="centerContinuous" vertical="top" wrapText="1"/>
      <protection/>
    </xf>
    <xf numFmtId="0" fontId="2" fillId="0" borderId="17" xfId="42" applyFont="1" applyBorder="1" applyAlignment="1">
      <alignment horizontal="centerContinuous" vertical="top" wrapText="1"/>
      <protection/>
    </xf>
    <xf numFmtId="0" fontId="2" fillId="0" borderId="17" xfId="42" applyFont="1" applyBorder="1" applyAlignment="1">
      <alignment vertical="top" wrapText="1"/>
      <protection/>
    </xf>
    <xf numFmtId="0" fontId="2" fillId="0" borderId="15" xfId="42" applyFont="1" applyBorder="1" applyAlignment="1">
      <alignment vertical="top"/>
      <protection/>
    </xf>
    <xf numFmtId="0" fontId="3" fillId="0" borderId="18" xfId="42" applyFont="1" applyBorder="1" applyAlignment="1">
      <alignment vertical="top" wrapText="1"/>
      <protection/>
    </xf>
    <xf numFmtId="0" fontId="7" fillId="0" borderId="19" xfId="42" applyFont="1" applyBorder="1" applyAlignment="1">
      <alignment vertical="top" wrapText="1"/>
      <protection/>
    </xf>
    <xf numFmtId="0" fontId="2" fillId="0" borderId="19" xfId="42" applyFont="1" applyBorder="1" applyAlignment="1">
      <alignment vertical="top" wrapText="1"/>
      <protection/>
    </xf>
    <xf numFmtId="0" fontId="2" fillId="0" borderId="19" xfId="42" applyFont="1" applyBorder="1" applyAlignment="1">
      <alignment vertical="top" wrapText="1"/>
      <protection/>
    </xf>
    <xf numFmtId="0" fontId="7" fillId="0" borderId="19" xfId="42" applyFont="1" applyBorder="1" applyAlignment="1">
      <alignment horizontal="right" vertical="top" wrapText="1"/>
      <protection/>
    </xf>
    <xf numFmtId="0" fontId="2" fillId="0" borderId="19" xfId="42" applyFont="1" applyBorder="1" applyAlignment="1">
      <alignment horizontal="left" vertical="top" wrapText="1"/>
      <protection/>
    </xf>
    <xf numFmtId="0" fontId="2" fillId="0" borderId="19" xfId="42" applyFont="1" applyBorder="1" applyAlignment="1">
      <alignment horizontal="left" vertical="top" wrapText="1"/>
      <protection/>
    </xf>
    <xf numFmtId="0" fontId="7" fillId="0" borderId="19" xfId="42" applyFont="1" applyBorder="1" applyAlignment="1">
      <alignment horizontal="left" vertical="top" wrapText="1"/>
      <protection/>
    </xf>
    <xf numFmtId="0" fontId="3" fillId="0" borderId="19" xfId="42" applyFont="1" applyBorder="1" applyAlignment="1">
      <alignment horizontal="right" vertical="top" wrapText="1"/>
      <protection/>
    </xf>
    <xf numFmtId="0" fontId="3" fillId="0" borderId="19" xfId="42" applyFont="1" applyBorder="1" applyAlignment="1">
      <alignment vertical="top" wrapText="1"/>
      <protection/>
    </xf>
    <xf numFmtId="0" fontId="2" fillId="0" borderId="11" xfId="42" applyFont="1" applyBorder="1" applyAlignment="1">
      <alignment vertical="top" wrapText="1"/>
      <protection/>
    </xf>
    <xf numFmtId="0" fontId="8" fillId="0" borderId="19" xfId="42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9" fillId="0" borderId="0" xfId="36" applyFont="1" applyAlignment="1">
      <alignment horizontal="left" vertical="center" wrapText="1"/>
      <protection/>
    </xf>
    <xf numFmtId="0" fontId="9" fillId="0" borderId="0" xfId="36" applyFont="1" applyAlignment="1">
      <alignment horizontal="center" vertical="center" wrapText="1"/>
      <protection/>
    </xf>
    <xf numFmtId="0" fontId="9" fillId="0" borderId="20" xfId="36" applyFont="1" applyBorder="1" applyAlignment="1">
      <alignment horizontal="center" vertical="center" wrapText="1"/>
      <protection/>
    </xf>
    <xf numFmtId="0" fontId="9" fillId="0" borderId="21" xfId="36" applyFont="1" applyBorder="1" applyAlignment="1">
      <alignment horizontal="center" vertical="center" wrapText="1"/>
      <protection/>
    </xf>
    <xf numFmtId="0" fontId="9" fillId="0" borderId="22" xfId="36" applyFont="1" applyBorder="1" applyAlignment="1">
      <alignment horizontal="center" vertical="center" wrapText="1"/>
      <protection/>
    </xf>
    <xf numFmtId="0" fontId="9" fillId="0" borderId="21" xfId="36" applyFont="1" applyBorder="1" applyAlignment="1">
      <alignment horizontal="left" vertical="center" wrapText="1"/>
      <protection/>
    </xf>
    <xf numFmtId="0" fontId="9" fillId="0" borderId="22" xfId="36" applyFont="1" applyBorder="1" applyAlignment="1">
      <alignment horizontal="left" vertical="center" wrapText="1"/>
      <protection/>
    </xf>
    <xf numFmtId="0" fontId="10" fillId="0" borderId="18" xfId="36" applyFont="1" applyBorder="1" applyAlignment="1">
      <alignment horizontal="left" vertical="center" wrapText="1"/>
      <protection/>
    </xf>
    <xf numFmtId="0" fontId="13" fillId="0" borderId="19" xfId="36" applyFont="1" applyBorder="1" applyAlignment="1">
      <alignment horizontal="left" vertical="center" wrapText="1"/>
      <protection/>
    </xf>
    <xf numFmtId="0" fontId="9" fillId="0" borderId="19" xfId="36" applyFont="1" applyBorder="1" applyAlignment="1">
      <alignment horizontal="left" vertical="center" wrapText="1"/>
      <protection/>
    </xf>
    <xf numFmtId="0" fontId="9" fillId="0" borderId="23" xfId="36" applyFont="1" applyBorder="1" applyAlignment="1">
      <alignment horizontal="left" vertical="center" wrapText="1"/>
      <protection/>
    </xf>
    <xf numFmtId="0" fontId="9" fillId="0" borderId="20" xfId="36" applyFont="1" applyBorder="1" applyAlignment="1">
      <alignment horizontal="left" vertical="center" wrapText="1"/>
      <protection/>
    </xf>
    <xf numFmtId="0" fontId="13" fillId="0" borderId="18" xfId="36" applyFont="1" applyBorder="1" applyAlignment="1">
      <alignment horizontal="left" vertical="center" wrapText="1"/>
      <protection/>
    </xf>
    <xf numFmtId="0" fontId="10" fillId="0" borderId="19" xfId="36" applyFont="1" applyBorder="1" applyAlignment="1">
      <alignment horizontal="left" vertical="center" wrapText="1"/>
      <protection/>
    </xf>
    <xf numFmtId="0" fontId="10" fillId="0" borderId="19" xfId="36" applyFont="1" applyFill="1" applyBorder="1" applyAlignment="1">
      <alignment horizontal="left" vertical="center" wrapText="1"/>
      <protection/>
    </xf>
    <xf numFmtId="0" fontId="13" fillId="0" borderId="19" xfId="36" applyFont="1" applyFill="1" applyBorder="1" applyAlignment="1">
      <alignment horizontal="left" vertical="center" wrapText="1"/>
      <protection/>
    </xf>
    <xf numFmtId="0" fontId="13" fillId="0" borderId="24" xfId="36" applyFont="1" applyBorder="1" applyAlignment="1">
      <alignment horizontal="left" vertical="center" wrapText="1"/>
      <protection/>
    </xf>
    <xf numFmtId="0" fontId="9" fillId="0" borderId="0" xfId="36" applyFont="1">
      <alignment/>
      <protection/>
    </xf>
    <xf numFmtId="0" fontId="9" fillId="0" borderId="0" xfId="41" applyFont="1" applyAlignment="1">
      <alignment horizontal="left" vertical="center" wrapText="1"/>
      <protection/>
    </xf>
    <xf numFmtId="0" fontId="9" fillId="0" borderId="0" xfId="41" applyFont="1" applyAlignment="1">
      <alignment horizontal="center" vertical="center" wrapText="1"/>
      <protection/>
    </xf>
    <xf numFmtId="0" fontId="9" fillId="0" borderId="20" xfId="41" applyFont="1" applyBorder="1" applyAlignment="1">
      <alignment horizontal="left" vertical="center" wrapText="1"/>
      <protection/>
    </xf>
    <xf numFmtId="0" fontId="9" fillId="0" borderId="21" xfId="41" applyFont="1" applyBorder="1" applyAlignment="1">
      <alignment horizontal="center" vertical="center" wrapText="1"/>
      <protection/>
    </xf>
    <xf numFmtId="0" fontId="9" fillId="0" borderId="21" xfId="41" applyFont="1" applyBorder="1" applyAlignment="1">
      <alignment horizontal="left" vertical="center" wrapText="1"/>
      <protection/>
    </xf>
    <xf numFmtId="0" fontId="9" fillId="0" borderId="22" xfId="41" applyFont="1" applyBorder="1" applyAlignment="1">
      <alignment horizontal="center" vertical="center" wrapText="1"/>
      <protection/>
    </xf>
    <xf numFmtId="0" fontId="10" fillId="0" borderId="18" xfId="41" applyFont="1" applyBorder="1" applyAlignment="1">
      <alignment horizontal="left" vertical="center" wrapText="1"/>
      <protection/>
    </xf>
    <xf numFmtId="0" fontId="10" fillId="0" borderId="25" xfId="41" applyFont="1" applyBorder="1" applyAlignment="1">
      <alignment horizontal="left" vertical="center" wrapText="1"/>
      <protection/>
    </xf>
    <xf numFmtId="0" fontId="9" fillId="0" borderId="25" xfId="41" applyFont="1" applyBorder="1" applyAlignment="1">
      <alignment horizontal="left" vertical="center" wrapText="1"/>
      <protection/>
    </xf>
    <xf numFmtId="0" fontId="13" fillId="0" borderId="19" xfId="41" applyFont="1" applyBorder="1" applyAlignment="1">
      <alignment horizontal="left" vertical="center" wrapText="1"/>
      <protection/>
    </xf>
    <xf numFmtId="0" fontId="13" fillId="0" borderId="10" xfId="41" applyFont="1" applyBorder="1" applyAlignment="1">
      <alignment horizontal="left" vertical="center" wrapText="1"/>
      <protection/>
    </xf>
    <xf numFmtId="0" fontId="9" fillId="0" borderId="10" xfId="41" applyFont="1" applyBorder="1" applyAlignment="1">
      <alignment horizontal="left" vertical="center" wrapText="1"/>
      <protection/>
    </xf>
    <xf numFmtId="0" fontId="9" fillId="0" borderId="19" xfId="41" applyFont="1" applyBorder="1" applyAlignment="1">
      <alignment horizontal="left" vertical="center" wrapText="1"/>
      <protection/>
    </xf>
    <xf numFmtId="0" fontId="10" fillId="0" borderId="10" xfId="41" applyFont="1" applyBorder="1" applyAlignment="1">
      <alignment horizontal="right" vertical="center" wrapText="1"/>
      <protection/>
    </xf>
    <xf numFmtId="0" fontId="10" fillId="0" borderId="19" xfId="41" applyFont="1" applyBorder="1" applyAlignment="1">
      <alignment horizontal="left" vertical="center" wrapText="1"/>
      <protection/>
    </xf>
    <xf numFmtId="0" fontId="10" fillId="0" borderId="10" xfId="41" applyFont="1" applyBorder="1" applyAlignment="1">
      <alignment horizontal="left" vertical="center" wrapText="1"/>
      <protection/>
    </xf>
    <xf numFmtId="0" fontId="9" fillId="0" borderId="19" xfId="41" applyFont="1" applyBorder="1" applyAlignment="1">
      <alignment vertical="center" wrapText="1"/>
      <protection/>
    </xf>
    <xf numFmtId="0" fontId="9" fillId="0" borderId="19" xfId="41" applyFont="1" applyBorder="1">
      <alignment/>
      <protection/>
    </xf>
    <xf numFmtId="0" fontId="9" fillId="0" borderId="10" xfId="41" applyFont="1" applyBorder="1">
      <alignment/>
      <protection/>
    </xf>
    <xf numFmtId="0" fontId="10" fillId="0" borderId="10" xfId="41" applyFont="1" applyBorder="1" applyAlignment="1">
      <alignment horizontal="right"/>
      <protection/>
    </xf>
    <xf numFmtId="0" fontId="13" fillId="0" borderId="19" xfId="41" applyFont="1" applyBorder="1" applyAlignment="1">
      <alignment vertical="center" wrapText="1"/>
      <protection/>
    </xf>
    <xf numFmtId="0" fontId="13" fillId="0" borderId="10" xfId="41" applyFont="1" applyBorder="1" applyAlignment="1">
      <alignment vertical="center" wrapText="1"/>
      <protection/>
    </xf>
    <xf numFmtId="0" fontId="10" fillId="0" borderId="19" xfId="41" applyFont="1" applyBorder="1">
      <alignment/>
      <protection/>
    </xf>
    <xf numFmtId="0" fontId="10" fillId="0" borderId="10" xfId="41" applyFont="1" applyBorder="1">
      <alignment/>
      <protection/>
    </xf>
    <xf numFmtId="0" fontId="9" fillId="0" borderId="11" xfId="41" applyFont="1" applyBorder="1">
      <alignment/>
      <protection/>
    </xf>
    <xf numFmtId="0" fontId="9" fillId="0" borderId="12" xfId="41" applyFont="1" applyBorder="1">
      <alignment/>
      <protection/>
    </xf>
    <xf numFmtId="0" fontId="9" fillId="0" borderId="0" xfId="41" applyFont="1">
      <alignment/>
      <protection/>
    </xf>
    <xf numFmtId="0" fontId="9" fillId="0" borderId="0" xfId="38" applyFont="1" applyAlignment="1">
      <alignment horizontal="left" vertical="center" wrapText="1"/>
      <protection/>
    </xf>
    <xf numFmtId="0" fontId="9" fillId="0" borderId="0" xfId="38" applyFont="1" applyAlignment="1">
      <alignment horizontal="right" vertical="center" wrapText="1"/>
      <protection/>
    </xf>
    <xf numFmtId="0" fontId="9" fillId="0" borderId="16" xfId="38" applyFont="1" applyBorder="1" applyAlignment="1">
      <alignment horizontal="center" vertical="center" wrapText="1"/>
      <protection/>
    </xf>
    <xf numFmtId="0" fontId="9" fillId="0" borderId="15" xfId="38" applyFont="1" applyBorder="1" applyAlignment="1">
      <alignment horizontal="center" vertical="center" wrapText="1"/>
      <protection/>
    </xf>
    <xf numFmtId="0" fontId="9" fillId="0" borderId="19" xfId="38" applyFont="1" applyBorder="1" applyAlignment="1">
      <alignment horizontal="center" vertical="center" wrapText="1"/>
      <protection/>
    </xf>
    <xf numFmtId="0" fontId="9" fillId="0" borderId="14" xfId="38" applyFont="1" applyBorder="1" applyAlignment="1">
      <alignment horizontal="center" vertical="center" wrapText="1"/>
      <protection/>
    </xf>
    <xf numFmtId="0" fontId="10" fillId="0" borderId="19" xfId="38" applyFont="1" applyBorder="1" applyAlignment="1">
      <alignment horizontal="left" vertical="center" wrapText="1"/>
      <protection/>
    </xf>
    <xf numFmtId="0" fontId="9" fillId="0" borderId="14" xfId="38" applyFont="1" applyBorder="1" applyAlignment="1">
      <alignment horizontal="left" vertical="center" wrapText="1"/>
      <protection/>
    </xf>
    <xf numFmtId="0" fontId="9" fillId="0" borderId="19" xfId="38" applyFont="1" applyBorder="1" applyAlignment="1">
      <alignment horizontal="left" vertical="center" wrapText="1"/>
      <protection/>
    </xf>
    <xf numFmtId="0" fontId="10" fillId="0" borderId="19" xfId="38" applyFont="1" applyBorder="1" applyAlignment="1">
      <alignment horizontal="right" vertical="center" wrapText="1"/>
      <protection/>
    </xf>
    <xf numFmtId="0" fontId="10" fillId="0" borderId="11" xfId="38" applyFont="1" applyBorder="1" applyAlignment="1">
      <alignment horizontal="right" vertical="center" wrapText="1"/>
      <protection/>
    </xf>
    <xf numFmtId="0" fontId="9" fillId="0" borderId="0" xfId="40" applyFont="1" applyAlignment="1">
      <alignment horizontal="left" vertical="center" wrapText="1"/>
      <protection/>
    </xf>
    <xf numFmtId="0" fontId="9" fillId="0" borderId="0" xfId="40" applyFont="1">
      <alignment/>
      <protection/>
    </xf>
    <xf numFmtId="0" fontId="9" fillId="0" borderId="21" xfId="40" applyFont="1" applyBorder="1" applyAlignment="1">
      <alignment horizontal="center" vertical="center" wrapText="1"/>
      <protection/>
    </xf>
    <xf numFmtId="0" fontId="9" fillId="0" borderId="22" xfId="40" applyFont="1" applyBorder="1" applyAlignment="1">
      <alignment horizontal="center" vertical="center" wrapText="1"/>
      <protection/>
    </xf>
    <xf numFmtId="0" fontId="9" fillId="0" borderId="20" xfId="40" applyFont="1" applyBorder="1" applyAlignment="1">
      <alignment horizontal="center" vertical="center" wrapText="1"/>
      <protection/>
    </xf>
    <xf numFmtId="0" fontId="10" fillId="0" borderId="18" xfId="40" applyFont="1" applyBorder="1" applyAlignment="1">
      <alignment horizontal="left" vertical="center" wrapText="1"/>
      <protection/>
    </xf>
    <xf numFmtId="0" fontId="9" fillId="0" borderId="19" xfId="40" applyFont="1" applyBorder="1" applyAlignment="1">
      <alignment horizontal="left" vertical="center" wrapText="1"/>
      <protection/>
    </xf>
    <xf numFmtId="0" fontId="9" fillId="0" borderId="23" xfId="40" applyFont="1" applyBorder="1" applyAlignment="1">
      <alignment horizontal="left" vertical="center" wrapText="1"/>
      <protection/>
    </xf>
    <xf numFmtId="0" fontId="10" fillId="0" borderId="20" xfId="40" applyFont="1" applyBorder="1" applyAlignment="1">
      <alignment horizontal="left" vertical="center" wrapText="1"/>
      <protection/>
    </xf>
    <xf numFmtId="0" fontId="11" fillId="0" borderId="0" xfId="35" applyFont="1" applyAlignment="1">
      <alignment horizontal="left" vertical="center" wrapText="1"/>
      <protection/>
    </xf>
    <xf numFmtId="0" fontId="9" fillId="0" borderId="0" xfId="35" applyFont="1">
      <alignment/>
      <protection/>
    </xf>
    <xf numFmtId="0" fontId="11" fillId="0" borderId="0" xfId="35" applyFont="1">
      <alignment/>
      <protection/>
    </xf>
    <xf numFmtId="0" fontId="11" fillId="0" borderId="26" xfId="35" applyFont="1" applyBorder="1" applyAlignment="1">
      <alignment vertical="center" wrapText="1"/>
      <protection/>
    </xf>
    <xf numFmtId="0" fontId="11" fillId="0" borderId="21" xfId="35" applyFont="1" applyBorder="1" applyAlignment="1">
      <alignment horizontal="center" vertical="center" wrapText="1"/>
      <protection/>
    </xf>
    <xf numFmtId="0" fontId="11" fillId="0" borderId="22" xfId="35" applyFont="1" applyBorder="1" applyAlignment="1">
      <alignment horizontal="center" vertical="center" wrapText="1"/>
      <protection/>
    </xf>
    <xf numFmtId="0" fontId="11" fillId="0" borderId="27" xfId="35" applyFont="1" applyBorder="1" applyAlignment="1">
      <alignment horizontal="center" vertical="center" wrapText="1"/>
      <protection/>
    </xf>
    <xf numFmtId="0" fontId="11" fillId="0" borderId="28" xfId="35" applyFont="1" applyBorder="1" applyAlignment="1">
      <alignment horizontal="center" vertical="center" wrapText="1"/>
      <protection/>
    </xf>
    <xf numFmtId="0" fontId="12" fillId="0" borderId="18" xfId="35" applyFont="1" applyBorder="1" applyAlignment="1">
      <alignment horizontal="left" vertical="center" wrapText="1"/>
      <protection/>
    </xf>
    <xf numFmtId="0" fontId="11" fillId="0" borderId="25" xfId="35" applyFont="1" applyBorder="1" applyAlignment="1">
      <alignment horizontal="left" vertical="center" wrapText="1"/>
      <protection/>
    </xf>
    <xf numFmtId="0" fontId="11" fillId="0" borderId="29" xfId="35" applyFont="1" applyBorder="1" applyAlignment="1">
      <alignment horizontal="left" vertical="center" wrapText="1"/>
      <protection/>
    </xf>
    <xf numFmtId="0" fontId="11" fillId="0" borderId="19" xfId="35" applyFont="1" applyBorder="1" applyAlignment="1">
      <alignment horizontal="left" vertical="center" wrapText="1"/>
      <protection/>
    </xf>
    <xf numFmtId="0" fontId="11" fillId="0" borderId="10" xfId="35" applyFont="1" applyBorder="1" applyAlignment="1">
      <alignment horizontal="left" vertical="center" wrapText="1"/>
      <protection/>
    </xf>
    <xf numFmtId="0" fontId="11" fillId="0" borderId="14" xfId="35" applyFont="1" applyBorder="1" applyAlignment="1">
      <alignment horizontal="left" vertical="center" wrapText="1"/>
      <protection/>
    </xf>
    <xf numFmtId="0" fontId="12" fillId="0" borderId="19" xfId="35" applyFont="1" applyBorder="1" applyAlignment="1">
      <alignment horizontal="right" vertical="center" wrapText="1"/>
      <protection/>
    </xf>
    <xf numFmtId="0" fontId="12" fillId="0" borderId="19" xfId="35" applyFont="1" applyBorder="1" applyAlignment="1">
      <alignment horizontal="left" vertical="center" wrapText="1"/>
      <protection/>
    </xf>
    <xf numFmtId="0" fontId="12" fillId="0" borderId="11" xfId="35" applyFont="1" applyBorder="1" applyAlignment="1">
      <alignment horizontal="left" vertical="center" wrapText="1"/>
      <protection/>
    </xf>
    <xf numFmtId="0" fontId="11" fillId="0" borderId="12" xfId="35" applyFont="1" applyBorder="1" applyAlignment="1">
      <alignment horizontal="left" vertical="center" wrapText="1"/>
      <protection/>
    </xf>
    <xf numFmtId="0" fontId="11" fillId="0" borderId="13" xfId="35" applyFont="1" applyBorder="1" applyAlignment="1">
      <alignment horizontal="left" vertical="center" wrapText="1"/>
      <protection/>
    </xf>
    <xf numFmtId="0" fontId="9" fillId="0" borderId="0" xfId="34" applyFont="1" applyAlignment="1">
      <alignment vertical="center" wrapText="1"/>
      <protection/>
    </xf>
    <xf numFmtId="0" fontId="9" fillId="0" borderId="0" xfId="34" applyFont="1">
      <alignment/>
      <protection/>
    </xf>
    <xf numFmtId="0" fontId="9" fillId="0" borderId="0" xfId="34" applyFont="1" applyAlignment="1">
      <alignment horizontal="center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left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vertical="center" wrapText="1"/>
      <protection/>
    </xf>
    <xf numFmtId="0" fontId="9" fillId="0" borderId="22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9" fillId="0" borderId="25" xfId="34" applyFont="1" applyBorder="1" applyAlignment="1">
      <alignment horizontal="left" vertical="center" wrapText="1"/>
      <protection/>
    </xf>
    <xf numFmtId="0" fontId="9" fillId="0" borderId="25" xfId="34" applyFont="1" applyBorder="1" applyAlignment="1">
      <alignment vertical="center" wrapText="1"/>
      <protection/>
    </xf>
    <xf numFmtId="0" fontId="9" fillId="0" borderId="29" xfId="34" applyFont="1" applyBorder="1" applyAlignment="1">
      <alignment vertical="center" wrapText="1"/>
      <protection/>
    </xf>
    <xf numFmtId="0" fontId="9" fillId="0" borderId="19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vertical="center" wrapText="1"/>
      <protection/>
    </xf>
    <xf numFmtId="0" fontId="9" fillId="0" borderId="14" xfId="34" applyFont="1" applyBorder="1" applyAlignment="1">
      <alignment vertical="center" wrapText="1"/>
      <protection/>
    </xf>
    <xf numFmtId="0" fontId="9" fillId="0" borderId="23" xfId="34" applyFont="1" applyBorder="1" applyAlignment="1">
      <alignment horizontal="left" vertical="center" wrapText="1"/>
      <protection/>
    </xf>
    <xf numFmtId="0" fontId="9" fillId="0" borderId="30" xfId="34" applyFont="1" applyBorder="1" applyAlignment="1">
      <alignment horizontal="left" vertical="center" wrapText="1"/>
      <protection/>
    </xf>
    <xf numFmtId="0" fontId="9" fillId="0" borderId="30" xfId="34" applyFont="1" applyBorder="1" applyAlignment="1">
      <alignment vertical="center" wrapText="1"/>
      <protection/>
    </xf>
    <xf numFmtId="0" fontId="9" fillId="0" borderId="31" xfId="34" applyFont="1" applyBorder="1" applyAlignment="1">
      <alignment vertical="center" wrapText="1"/>
      <protection/>
    </xf>
    <xf numFmtId="0" fontId="10" fillId="0" borderId="20" xfId="34" applyFont="1" applyBorder="1" applyAlignment="1">
      <alignment horizontal="right" vertical="center" wrapText="1"/>
      <protection/>
    </xf>
    <xf numFmtId="0" fontId="9" fillId="0" borderId="22" xfId="34" applyFont="1" applyBorder="1" applyAlignment="1">
      <alignment vertical="center" wrapText="1"/>
      <protection/>
    </xf>
    <xf numFmtId="0" fontId="9" fillId="0" borderId="23" xfId="34" applyFont="1" applyBorder="1" applyAlignment="1">
      <alignment vertical="center" wrapText="1"/>
      <protection/>
    </xf>
    <xf numFmtId="0" fontId="9" fillId="0" borderId="0" xfId="33" applyFont="1" applyAlignment="1">
      <alignment horizontal="right" vertical="center" wrapText="1"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horizontal="left" vertical="center" wrapText="1"/>
      <protection/>
    </xf>
    <xf numFmtId="14" fontId="9" fillId="0" borderId="0" xfId="33" applyNumberFormat="1" applyFont="1" applyAlignment="1">
      <alignment horizontal="left" vertical="center" wrapText="1"/>
      <protection/>
    </xf>
    <xf numFmtId="0" fontId="9" fillId="0" borderId="0" xfId="33" applyFont="1" applyAlignment="1">
      <alignment/>
      <protection/>
    </xf>
    <xf numFmtId="0" fontId="10" fillId="0" borderId="0" xfId="33" applyFont="1" applyAlignment="1">
      <alignment horizontal="left" vertical="center" wrapText="1"/>
      <protection/>
    </xf>
    <xf numFmtId="0" fontId="9" fillId="0" borderId="21" xfId="33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21" xfId="33" applyFont="1" applyBorder="1" applyAlignment="1">
      <alignment horizontal="left" vertical="center" wrapText="1"/>
      <protection/>
    </xf>
    <xf numFmtId="0" fontId="9" fillId="0" borderId="22" xfId="33" applyFont="1" applyBorder="1">
      <alignment/>
      <protection/>
    </xf>
    <xf numFmtId="0" fontId="9" fillId="0" borderId="20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left" vertical="center" wrapText="1"/>
      <protection/>
    </xf>
    <xf numFmtId="0" fontId="9" fillId="0" borderId="25" xfId="33" applyFont="1" applyBorder="1" applyAlignment="1">
      <alignment horizontal="righ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right" vertical="center" wrapText="1"/>
      <protection/>
    </xf>
    <xf numFmtId="0" fontId="9" fillId="0" borderId="14" xfId="33" applyFont="1" applyBorder="1" applyAlignment="1">
      <alignment horizontal="right" vertical="center" wrapText="1"/>
      <protection/>
    </xf>
    <xf numFmtId="0" fontId="9" fillId="0" borderId="19" xfId="33" applyFont="1" applyBorder="1" applyAlignment="1">
      <alignment horizontal="left" vertical="center" wrapText="1"/>
      <protection/>
    </xf>
    <xf numFmtId="0" fontId="9" fillId="0" borderId="23" xfId="33" applyFont="1" applyBorder="1" applyAlignment="1">
      <alignment horizontal="left" vertical="center" wrapText="1"/>
      <protection/>
    </xf>
    <xf numFmtId="0" fontId="9" fillId="0" borderId="30" xfId="33" applyFont="1" applyBorder="1" applyAlignment="1">
      <alignment horizontal="right" vertical="center" wrapText="1"/>
      <protection/>
    </xf>
    <xf numFmtId="0" fontId="9" fillId="0" borderId="31" xfId="33" applyFont="1" applyBorder="1" applyAlignment="1">
      <alignment horizontal="right" vertical="center" wrapText="1"/>
      <protection/>
    </xf>
    <xf numFmtId="0" fontId="10" fillId="0" borderId="20" xfId="33" applyFont="1" applyBorder="1" applyAlignment="1">
      <alignment horizontal="righ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10" fillId="0" borderId="0" xfId="33" applyFont="1" applyBorder="1" applyAlignment="1">
      <alignment horizontal="left" vertical="center" wrapText="1"/>
      <protection/>
    </xf>
    <xf numFmtId="0" fontId="9" fillId="0" borderId="0" xfId="33" applyFont="1" applyBorder="1" applyAlignment="1">
      <alignment horizontal="right" vertical="center" wrapText="1"/>
      <protection/>
    </xf>
    <xf numFmtId="0" fontId="9" fillId="0" borderId="22" xfId="33" applyFont="1" applyBorder="1" applyAlignment="1">
      <alignment horizontal="center"/>
      <protection/>
    </xf>
    <xf numFmtId="0" fontId="9" fillId="0" borderId="29" xfId="33" applyFont="1" applyBorder="1" applyAlignment="1">
      <alignment horizontal="right"/>
      <protection/>
    </xf>
    <xf numFmtId="0" fontId="9" fillId="0" borderId="14" xfId="33" applyFont="1" applyBorder="1" applyAlignment="1">
      <alignment horizontal="right"/>
      <protection/>
    </xf>
    <xf numFmtId="0" fontId="9" fillId="0" borderId="31" xfId="33" applyFont="1" applyBorder="1" applyAlignment="1">
      <alignment horizontal="right"/>
      <protection/>
    </xf>
    <xf numFmtId="0" fontId="9" fillId="0" borderId="0" xfId="33" applyFont="1" applyAlignment="1">
      <alignment horizontal="center"/>
      <protection/>
    </xf>
    <xf numFmtId="0" fontId="9" fillId="0" borderId="18" xfId="33" applyFont="1" applyBorder="1" applyAlignment="1">
      <alignment horizontal="left" vertical="center" wrapText="1"/>
      <protection/>
    </xf>
    <xf numFmtId="0" fontId="10" fillId="0" borderId="11" xfId="33" applyFont="1" applyBorder="1" applyAlignment="1">
      <alignment horizontal="left" vertical="center" wrapText="1"/>
      <protection/>
    </xf>
    <xf numFmtId="0" fontId="9" fillId="0" borderId="12" xfId="33" applyFont="1" applyBorder="1" applyAlignment="1">
      <alignment horizontal="right" vertical="center" wrapText="1"/>
      <protection/>
    </xf>
    <xf numFmtId="0" fontId="9" fillId="0" borderId="13" xfId="33" applyFont="1" applyBorder="1" applyAlignment="1">
      <alignment horizontal="right"/>
      <protection/>
    </xf>
    <xf numFmtId="0" fontId="9" fillId="0" borderId="0" xfId="33" applyFont="1" applyBorder="1" applyAlignment="1">
      <alignment horizontal="right"/>
      <protection/>
    </xf>
    <xf numFmtId="0" fontId="13" fillId="0" borderId="0" xfId="33" applyFont="1" applyAlignment="1">
      <alignment horizontal="left" vertical="center" wrapText="1"/>
      <protection/>
    </xf>
    <xf numFmtId="0" fontId="2" fillId="0" borderId="12" xfId="42" applyFont="1" applyFill="1" applyBorder="1" applyAlignment="1">
      <alignment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3" fontId="3" fillId="0" borderId="10" xfId="42" applyNumberFormat="1" applyFont="1" applyFill="1" applyBorder="1" applyAlignment="1" applyProtection="1">
      <alignment vertical="top" wrapText="1"/>
      <protection locked="0"/>
    </xf>
    <xf numFmtId="3" fontId="3" fillId="0" borderId="10" xfId="42" applyNumberFormat="1" applyFont="1" applyFill="1" applyBorder="1" applyAlignment="1">
      <alignment vertical="top" wrapText="1"/>
      <protection/>
    </xf>
    <xf numFmtId="3" fontId="3" fillId="0" borderId="10" xfId="43" applyNumberFormat="1" applyFont="1" applyBorder="1" applyAlignment="1" applyProtection="1">
      <alignment wrapText="1"/>
      <protection locked="0"/>
    </xf>
    <xf numFmtId="3" fontId="3" fillId="0" borderId="12" xfId="43" applyNumberFormat="1" applyFont="1" applyBorder="1" applyAlignment="1" applyProtection="1">
      <alignment wrapText="1"/>
      <protection locked="0"/>
    </xf>
    <xf numFmtId="0" fontId="10" fillId="0" borderId="21" xfId="33" applyFont="1" applyBorder="1" applyAlignment="1">
      <alignment horizontal="right" vertical="center" wrapText="1"/>
      <protection/>
    </xf>
    <xf numFmtId="0" fontId="10" fillId="0" borderId="22" xfId="33" applyFont="1" applyBorder="1" applyAlignment="1">
      <alignment horizontal="right" vertical="center" wrapText="1"/>
      <protection/>
    </xf>
    <xf numFmtId="0" fontId="10" fillId="0" borderId="22" xfId="33" applyFont="1" applyBorder="1" applyAlignment="1">
      <alignment horizontal="right"/>
      <protection/>
    </xf>
    <xf numFmtId="0" fontId="9" fillId="0" borderId="14" xfId="38" applyFont="1" applyBorder="1" applyAlignment="1">
      <alignment vertical="center" wrapText="1"/>
      <protection/>
    </xf>
    <xf numFmtId="0" fontId="9" fillId="0" borderId="13" xfId="38" applyFont="1" applyBorder="1" applyAlignment="1">
      <alignment vertical="center" wrapText="1"/>
      <protection/>
    </xf>
    <xf numFmtId="0" fontId="11" fillId="0" borderId="21" xfId="37" applyFont="1" applyBorder="1" applyAlignment="1">
      <alignment horizontal="center" vertical="center" wrapText="1"/>
      <protection/>
    </xf>
    <xf numFmtId="0" fontId="11" fillId="0" borderId="22" xfId="37" applyFont="1" applyBorder="1" applyAlignment="1">
      <alignment horizontal="center" vertical="center" wrapText="1"/>
      <protection/>
    </xf>
    <xf numFmtId="0" fontId="11" fillId="0" borderId="0" xfId="37" applyFont="1">
      <alignment/>
      <protection/>
    </xf>
    <xf numFmtId="0" fontId="11" fillId="0" borderId="0" xfId="37" applyFont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1" fillId="0" borderId="19" xfId="37" applyFont="1" applyBorder="1">
      <alignment/>
      <protection/>
    </xf>
    <xf numFmtId="0" fontId="11" fillId="0" borderId="19" xfId="37" applyFont="1" applyBorder="1" applyAlignment="1">
      <alignment wrapText="1"/>
      <protection/>
    </xf>
    <xf numFmtId="0" fontId="11" fillId="0" borderId="11" xfId="37" applyFont="1" applyBorder="1">
      <alignment/>
      <protection/>
    </xf>
    <xf numFmtId="0" fontId="9" fillId="0" borderId="14" xfId="38" applyFont="1" applyBorder="1" applyAlignment="1">
      <alignment horizontal="right" vertical="center" wrapText="1"/>
      <protection/>
    </xf>
    <xf numFmtId="0" fontId="10" fillId="0" borderId="14" xfId="38" applyFont="1" applyBorder="1" applyAlignment="1">
      <alignment horizontal="right" vertical="center" wrapText="1"/>
      <protection/>
    </xf>
    <xf numFmtId="3" fontId="3" fillId="0" borderId="14" xfId="44" applyNumberFormat="1" applyFont="1" applyBorder="1" applyAlignment="1" applyProtection="1">
      <alignment vertical="center"/>
      <protection locked="0"/>
    </xf>
    <xf numFmtId="3" fontId="2" fillId="0" borderId="14" xfId="44" applyNumberFormat="1" applyFont="1" applyBorder="1" applyAlignment="1" applyProtection="1">
      <alignment vertical="center"/>
      <protection locked="0"/>
    </xf>
    <xf numFmtId="3" fontId="3" fillId="0" borderId="13" xfId="44" applyNumberFormat="1" applyFont="1" applyBorder="1" applyAlignment="1" applyProtection="1">
      <alignment vertical="center"/>
      <protection locked="0"/>
    </xf>
    <xf numFmtId="0" fontId="11" fillId="0" borderId="20" xfId="37" applyFont="1" applyBorder="1" applyAlignment="1">
      <alignment horizontal="center" vertical="center" wrapText="1"/>
      <protection/>
    </xf>
    <xf numFmtId="0" fontId="3" fillId="0" borderId="19" xfId="44" applyFont="1" applyBorder="1" applyAlignment="1">
      <alignment horizontal="center" vertical="center" wrapText="1"/>
      <protection/>
    </xf>
    <xf numFmtId="0" fontId="3" fillId="0" borderId="20" xfId="43" applyFont="1" applyBorder="1" applyAlignment="1">
      <alignment horizontal="center" vertical="center" wrapText="1"/>
      <protection/>
    </xf>
    <xf numFmtId="0" fontId="3" fillId="0" borderId="21" xfId="43" applyFont="1" applyBorder="1" applyAlignment="1">
      <alignment horizontal="center" vertical="center" wrapText="1"/>
      <protection/>
    </xf>
    <xf numFmtId="0" fontId="11" fillId="0" borderId="32" xfId="37" applyFont="1" applyBorder="1" applyAlignment="1">
      <alignment horizontal="center" vertical="center" wrapText="1"/>
      <protection/>
    </xf>
    <xf numFmtId="0" fontId="3" fillId="0" borderId="33" xfId="44" applyFont="1" applyBorder="1" applyAlignment="1">
      <alignment vertical="center" wrapText="1"/>
      <protection/>
    </xf>
    <xf numFmtId="0" fontId="7" fillId="0" borderId="33" xfId="44" applyFont="1" applyBorder="1" applyAlignment="1">
      <alignment vertical="center" wrapText="1"/>
      <protection/>
    </xf>
    <xf numFmtId="0" fontId="2" fillId="0" borderId="33" xfId="44" applyFont="1" applyBorder="1" applyAlignment="1">
      <alignment vertical="center" wrapText="1"/>
      <protection/>
    </xf>
    <xf numFmtId="0" fontId="7" fillId="0" borderId="33" xfId="44" applyFont="1" applyBorder="1" applyAlignment="1">
      <alignment horizontal="right" vertical="center" wrapText="1"/>
      <protection/>
    </xf>
    <xf numFmtId="0" fontId="2" fillId="0" borderId="33" xfId="44" applyFont="1" applyBorder="1" applyAlignment="1">
      <alignment wrapText="1"/>
      <protection/>
    </xf>
    <xf numFmtId="0" fontId="3" fillId="0" borderId="34" xfId="44" applyFont="1" applyBorder="1" applyAlignment="1">
      <alignment horizontal="right" vertical="center" wrapText="1"/>
      <protection/>
    </xf>
    <xf numFmtId="0" fontId="3" fillId="0" borderId="16" xfId="44" applyFont="1" applyBorder="1" applyAlignment="1">
      <alignment horizontal="centerContinuous" vertical="center"/>
      <protection/>
    </xf>
    <xf numFmtId="3" fontId="3" fillId="0" borderId="19" xfId="44" applyNumberFormat="1" applyFont="1" applyBorder="1" applyAlignment="1" applyProtection="1">
      <alignment vertical="center"/>
      <protection locked="0"/>
    </xf>
    <xf numFmtId="3" fontId="2" fillId="0" borderId="19" xfId="44" applyNumberFormat="1" applyFont="1" applyBorder="1" applyAlignment="1" applyProtection="1">
      <alignment vertical="center"/>
      <protection locked="0"/>
    </xf>
    <xf numFmtId="3" fontId="3" fillId="0" borderId="11" xfId="44" applyNumberFormat="1" applyFont="1" applyBorder="1" applyAlignment="1" applyProtection="1">
      <alignment vertical="center"/>
      <protection locked="0"/>
    </xf>
    <xf numFmtId="0" fontId="3" fillId="0" borderId="35" xfId="44" applyFont="1" applyBorder="1" applyAlignment="1">
      <alignment vertical="center" wrapText="1"/>
      <protection/>
    </xf>
    <xf numFmtId="0" fontId="3" fillId="0" borderId="34" xfId="44" applyFont="1" applyBorder="1" applyAlignment="1">
      <alignment horizontal="center" wrapText="1"/>
      <protection/>
    </xf>
    <xf numFmtId="0" fontId="2" fillId="0" borderId="33" xfId="44" applyFont="1" applyBorder="1" applyAlignment="1">
      <alignment horizontal="left" vertical="center" wrapText="1"/>
      <protection/>
    </xf>
    <xf numFmtId="0" fontId="8" fillId="0" borderId="33" xfId="44" applyFont="1" applyFill="1" applyBorder="1" applyAlignment="1">
      <alignment vertical="center" wrapText="1"/>
      <protection/>
    </xf>
    <xf numFmtId="0" fontId="3" fillId="0" borderId="33" xfId="44" applyFont="1" applyBorder="1" applyAlignment="1">
      <alignment wrapText="1"/>
      <protection/>
    </xf>
    <xf numFmtId="3" fontId="3" fillId="0" borderId="16" xfId="44" applyNumberFormat="1" applyFont="1" applyBorder="1" applyAlignment="1" applyProtection="1">
      <alignment vertical="center"/>
      <protection locked="0"/>
    </xf>
    <xf numFmtId="3" fontId="3" fillId="0" borderId="15" xfId="44" applyNumberFormat="1" applyFont="1" applyBorder="1" applyAlignment="1" applyProtection="1">
      <alignment vertical="center"/>
      <protection locked="0"/>
    </xf>
    <xf numFmtId="0" fontId="2" fillId="0" borderId="19" xfId="44" applyFont="1" applyBorder="1">
      <alignment/>
      <protection/>
    </xf>
    <xf numFmtId="0" fontId="2" fillId="0" borderId="14" xfId="44" applyFont="1" applyBorder="1">
      <alignment/>
      <protection/>
    </xf>
    <xf numFmtId="0" fontId="3" fillId="0" borderId="23" xfId="44" applyFont="1" applyBorder="1" applyAlignment="1">
      <alignment horizontal="center"/>
      <protection/>
    </xf>
    <xf numFmtId="0" fontId="3" fillId="0" borderId="31" xfId="44" applyFont="1" applyBorder="1" applyAlignment="1">
      <alignment horizontal="center"/>
      <protection/>
    </xf>
    <xf numFmtId="0" fontId="2" fillId="0" borderId="12" xfId="43" applyFont="1" applyBorder="1" applyAlignment="1">
      <alignment horizontal="center" wrapText="1"/>
      <protection/>
    </xf>
    <xf numFmtId="0" fontId="3" fillId="0" borderId="36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horizontal="center" wrapText="1"/>
      <protection/>
    </xf>
    <xf numFmtId="0" fontId="2" fillId="0" borderId="13" xfId="43" applyFont="1" applyBorder="1" applyAlignment="1">
      <alignment horizontal="center" wrapText="1"/>
      <protection/>
    </xf>
    <xf numFmtId="0" fontId="3" fillId="0" borderId="22" xfId="43" applyFont="1" applyBorder="1" applyAlignment="1">
      <alignment horizontal="center" wrapText="1"/>
      <protection/>
    </xf>
    <xf numFmtId="0" fontId="7" fillId="0" borderId="35" xfId="43" applyFont="1" applyBorder="1" applyAlignment="1">
      <alignment wrapText="1"/>
      <protection/>
    </xf>
    <xf numFmtId="0" fontId="2" fillId="0" borderId="33" xfId="43" applyFont="1" applyBorder="1" applyAlignment="1">
      <alignment wrapText="1"/>
      <protection/>
    </xf>
    <xf numFmtId="0" fontId="3" fillId="0" borderId="33" xfId="43" applyFont="1" applyBorder="1" applyAlignment="1">
      <alignment horizontal="right" wrapText="1"/>
      <protection/>
    </xf>
    <xf numFmtId="0" fontId="7" fillId="0" borderId="33" xfId="43" applyFont="1" applyBorder="1" applyAlignment="1">
      <alignment wrapText="1"/>
      <protection/>
    </xf>
    <xf numFmtId="0" fontId="7" fillId="0" borderId="34" xfId="43" applyFont="1" applyBorder="1" applyAlignment="1">
      <alignment wrapText="1"/>
      <protection/>
    </xf>
    <xf numFmtId="3" fontId="2" fillId="0" borderId="16" xfId="43" applyNumberFormat="1" applyFont="1" applyBorder="1" applyAlignment="1" applyProtection="1">
      <alignment wrapText="1"/>
      <protection locked="0"/>
    </xf>
    <xf numFmtId="3" fontId="2" fillId="0" borderId="17" xfId="43" applyNumberFormat="1" applyFont="1" applyBorder="1" applyAlignment="1" applyProtection="1">
      <alignment wrapText="1"/>
      <protection locked="0"/>
    </xf>
    <xf numFmtId="0" fontId="2" fillId="0" borderId="15" xfId="43" applyFont="1" applyBorder="1" applyAlignment="1">
      <alignment wrapText="1"/>
      <protection/>
    </xf>
    <xf numFmtId="3" fontId="2" fillId="0" borderId="19" xfId="43" applyNumberFormat="1" applyFont="1" applyBorder="1" applyAlignment="1" applyProtection="1">
      <alignment wrapText="1"/>
      <protection locked="0"/>
    </xf>
    <xf numFmtId="3" fontId="2" fillId="0" borderId="14" xfId="43" applyNumberFormat="1" applyFont="1" applyBorder="1" applyAlignment="1">
      <alignment wrapText="1"/>
      <protection/>
    </xf>
    <xf numFmtId="0" fontId="2" fillId="0" borderId="14" xfId="43" applyFont="1" applyBorder="1" applyAlignment="1">
      <alignment wrapText="1"/>
      <protection/>
    </xf>
    <xf numFmtId="3" fontId="3" fillId="0" borderId="19" xfId="43" applyNumberFormat="1" applyFont="1" applyBorder="1" applyAlignment="1" applyProtection="1">
      <alignment wrapText="1"/>
      <protection locked="0"/>
    </xf>
    <xf numFmtId="3" fontId="3" fillId="0" borderId="14" xfId="43" applyNumberFormat="1" applyFont="1" applyBorder="1" applyAlignment="1">
      <alignment wrapText="1"/>
      <protection/>
    </xf>
    <xf numFmtId="0" fontId="3" fillId="0" borderId="14" xfId="43" applyFont="1" applyBorder="1" applyAlignment="1">
      <alignment wrapText="1"/>
      <protection/>
    </xf>
    <xf numFmtId="3" fontId="3" fillId="0" borderId="11" xfId="43" applyNumberFormat="1" applyFont="1" applyBorder="1" applyAlignment="1" applyProtection="1">
      <alignment wrapText="1"/>
      <protection locked="0"/>
    </xf>
    <xf numFmtId="0" fontId="3" fillId="0" borderId="13" xfId="43" applyFont="1" applyBorder="1" applyAlignment="1">
      <alignment wrapText="1"/>
      <protection/>
    </xf>
    <xf numFmtId="0" fontId="9" fillId="0" borderId="16" xfId="37" applyFont="1" applyBorder="1" applyAlignment="1">
      <alignment vertical="center" wrapText="1"/>
      <protection/>
    </xf>
    <xf numFmtId="0" fontId="9" fillId="0" borderId="17" xfId="37" applyFont="1" applyBorder="1" applyAlignment="1">
      <alignment vertical="center" wrapText="1"/>
      <protection/>
    </xf>
    <xf numFmtId="0" fontId="9" fillId="0" borderId="15" xfId="37" applyFont="1" applyBorder="1" applyAlignment="1">
      <alignment vertical="center" wrapText="1"/>
      <protection/>
    </xf>
    <xf numFmtId="0" fontId="9" fillId="0" borderId="37" xfId="37" applyFont="1" applyBorder="1" applyAlignment="1">
      <alignment vertical="center" wrapText="1"/>
      <protection/>
    </xf>
    <xf numFmtId="0" fontId="9" fillId="0" borderId="19" xfId="37" applyFont="1" applyBorder="1" applyAlignment="1">
      <alignment vertical="center" wrapText="1"/>
      <protection/>
    </xf>
    <xf numFmtId="0" fontId="9" fillId="0" borderId="10" xfId="37" applyFont="1" applyBorder="1" applyAlignment="1">
      <alignment vertical="center" wrapText="1"/>
      <protection/>
    </xf>
    <xf numFmtId="0" fontId="9" fillId="0" borderId="14" xfId="37" applyFont="1" applyBorder="1" applyAlignment="1">
      <alignment vertical="center" wrapText="1"/>
      <protection/>
    </xf>
    <xf numFmtId="0" fontId="9" fillId="0" borderId="38" xfId="37" applyFont="1" applyBorder="1" applyAlignment="1">
      <alignment vertical="center" wrapText="1"/>
      <protection/>
    </xf>
    <xf numFmtId="0" fontId="10" fillId="0" borderId="11" xfId="37" applyFont="1" applyBorder="1" applyAlignment="1">
      <alignment vertical="center" wrapText="1"/>
      <protection/>
    </xf>
    <xf numFmtId="0" fontId="10" fillId="0" borderId="12" xfId="37" applyFont="1" applyBorder="1" applyAlignment="1">
      <alignment vertical="center" wrapText="1"/>
      <protection/>
    </xf>
    <xf numFmtId="0" fontId="10" fillId="0" borderId="13" xfId="37" applyFont="1" applyBorder="1" applyAlignment="1">
      <alignment vertical="center" wrapText="1"/>
      <protection/>
    </xf>
    <xf numFmtId="0" fontId="10" fillId="0" borderId="14" xfId="37" applyFont="1" applyBorder="1" applyAlignment="1">
      <alignment vertical="center" wrapText="1"/>
      <protection/>
    </xf>
    <xf numFmtId="0" fontId="10" fillId="0" borderId="39" xfId="37" applyFont="1" applyBorder="1" applyAlignment="1">
      <alignment vertical="center" wrapText="1"/>
      <protection/>
    </xf>
    <xf numFmtId="0" fontId="9" fillId="0" borderId="11" xfId="37" applyFont="1" applyBorder="1" applyAlignment="1">
      <alignment vertical="center" wrapText="1"/>
      <protection/>
    </xf>
    <xf numFmtId="0" fontId="9" fillId="0" borderId="12" xfId="37" applyFont="1" applyBorder="1" applyAlignment="1">
      <alignment vertical="center" wrapText="1"/>
      <protection/>
    </xf>
    <xf numFmtId="0" fontId="9" fillId="0" borderId="13" xfId="37" applyFont="1" applyBorder="1" applyAlignment="1">
      <alignment vertical="center" wrapText="1"/>
      <protection/>
    </xf>
    <xf numFmtId="0" fontId="9" fillId="0" borderId="39" xfId="37" applyFont="1" applyBorder="1" applyAlignment="1">
      <alignment vertical="center" wrapText="1"/>
      <protection/>
    </xf>
    <xf numFmtId="0" fontId="10" fillId="0" borderId="24" xfId="37" applyFont="1" applyBorder="1" applyAlignment="1">
      <alignment vertical="center" wrapText="1"/>
      <protection/>
    </xf>
    <xf numFmtId="0" fontId="10" fillId="0" borderId="40" xfId="37" applyFont="1" applyBorder="1" applyAlignment="1">
      <alignment vertical="center" wrapText="1"/>
      <protection/>
    </xf>
    <xf numFmtId="0" fontId="10" fillId="0" borderId="41" xfId="37" applyFont="1" applyBorder="1" applyAlignment="1">
      <alignment vertical="center" wrapText="1"/>
      <protection/>
    </xf>
    <xf numFmtId="0" fontId="10" fillId="0" borderId="42" xfId="37" applyFont="1" applyBorder="1" applyAlignment="1">
      <alignment vertical="center" wrapText="1"/>
      <protection/>
    </xf>
    <xf numFmtId="0" fontId="3" fillId="0" borderId="38" xfId="44" applyFont="1" applyBorder="1" applyAlignment="1">
      <alignment horizontal="center" vertical="center" wrapText="1"/>
      <protection/>
    </xf>
    <xf numFmtId="0" fontId="3" fillId="0" borderId="43" xfId="44" applyFont="1" applyBorder="1" applyAlignment="1">
      <alignment horizontal="centerContinuous" vertical="center"/>
      <protection/>
    </xf>
    <xf numFmtId="0" fontId="3" fillId="0" borderId="44" xfId="44" applyFont="1" applyBorder="1" applyAlignment="1">
      <alignment horizontal="center" vertical="center" wrapText="1"/>
      <protection/>
    </xf>
    <xf numFmtId="0" fontId="3" fillId="0" borderId="45" xfId="44" applyFont="1" applyBorder="1" applyAlignment="1">
      <alignment horizontal="center"/>
      <protection/>
    </xf>
    <xf numFmtId="3" fontId="3" fillId="0" borderId="43" xfId="44" applyNumberFormat="1" applyFont="1" applyBorder="1" applyAlignment="1" applyProtection="1">
      <alignment vertical="center"/>
      <protection locked="0"/>
    </xf>
    <xf numFmtId="3" fontId="2" fillId="0" borderId="44" xfId="44" applyNumberFormat="1" applyFont="1" applyBorder="1" applyAlignment="1" applyProtection="1">
      <alignment vertical="center"/>
      <protection locked="0"/>
    </xf>
    <xf numFmtId="3" fontId="3" fillId="0" borderId="44" xfId="44" applyNumberFormat="1" applyFont="1" applyBorder="1" applyAlignment="1" applyProtection="1">
      <alignment vertical="center"/>
      <protection locked="0"/>
    </xf>
    <xf numFmtId="3" fontId="3" fillId="0" borderId="46" xfId="44" applyNumberFormat="1" applyFont="1" applyBorder="1" applyAlignment="1" applyProtection="1">
      <alignment vertical="center"/>
      <protection locked="0"/>
    </xf>
    <xf numFmtId="0" fontId="3" fillId="0" borderId="47" xfId="44" applyFont="1" applyBorder="1" applyAlignment="1">
      <alignment horizontal="center" wrapText="1"/>
      <protection/>
    </xf>
    <xf numFmtId="0" fontId="9" fillId="0" borderId="0" xfId="42" applyFont="1" applyBorder="1" applyAlignment="1">
      <alignment vertical="top" wrapText="1"/>
      <protection/>
    </xf>
    <xf numFmtId="0" fontId="9" fillId="0" borderId="0" xfId="42" applyFont="1" applyBorder="1" applyAlignment="1">
      <alignment vertical="top"/>
      <protection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42" applyFont="1" applyAlignment="1" applyProtection="1">
      <alignment horizontal="left" vertical="top"/>
      <protection locked="0"/>
    </xf>
    <xf numFmtId="0" fontId="9" fillId="0" borderId="0" xfId="42" applyFont="1" applyAlignment="1" applyProtection="1">
      <alignment horizontal="right" vertical="top" wrapText="1"/>
      <protection/>
    </xf>
    <xf numFmtId="0" fontId="9" fillId="0" borderId="0" xfId="42" applyFont="1" applyAlignment="1" applyProtection="1">
      <alignment vertical="top"/>
      <protection locked="0"/>
    </xf>
    <xf numFmtId="0" fontId="9" fillId="0" borderId="0" xfId="42" applyFont="1" applyAlignment="1">
      <alignment vertical="top"/>
      <protection/>
    </xf>
    <xf numFmtId="3" fontId="9" fillId="0" borderId="29" xfId="41" applyNumberFormat="1" applyFont="1" applyBorder="1" applyAlignment="1">
      <alignment vertical="center" wrapText="1"/>
      <protection/>
    </xf>
    <xf numFmtId="3" fontId="9" fillId="0" borderId="14" xfId="41" applyNumberFormat="1" applyFont="1" applyBorder="1" applyAlignment="1">
      <alignment vertical="center" wrapText="1"/>
      <protection/>
    </xf>
    <xf numFmtId="3" fontId="10" fillId="0" borderId="14" xfId="41" applyNumberFormat="1" applyFont="1" applyBorder="1" applyAlignment="1">
      <alignment vertical="center" wrapText="1"/>
      <protection/>
    </xf>
    <xf numFmtId="3" fontId="9" fillId="0" borderId="14" xfId="41" applyNumberFormat="1" applyFont="1" applyBorder="1" applyAlignment="1">
      <alignment/>
      <protection/>
    </xf>
    <xf numFmtId="3" fontId="9" fillId="0" borderId="13" xfId="41" applyNumberFormat="1" applyFont="1" applyBorder="1" applyAlignment="1">
      <alignment/>
      <protection/>
    </xf>
    <xf numFmtId="3" fontId="10" fillId="0" borderId="14" xfId="41" applyNumberFormat="1" applyFont="1" applyBorder="1" applyAlignment="1">
      <alignment vertical="center" wrapText="1"/>
      <protection/>
    </xf>
    <xf numFmtId="3" fontId="10" fillId="0" borderId="14" xfId="41" applyNumberFormat="1" applyFont="1" applyBorder="1" applyAlignment="1">
      <alignment/>
      <protection/>
    </xf>
    <xf numFmtId="3" fontId="2" fillId="0" borderId="19" xfId="44" applyNumberFormat="1" applyFont="1" applyBorder="1" applyAlignment="1" applyProtection="1">
      <alignment vertical="center"/>
      <protection locked="0"/>
    </xf>
    <xf numFmtId="3" fontId="3" fillId="0" borderId="19" xfId="44" applyNumberFormat="1" applyFont="1" applyBorder="1" applyAlignment="1" applyProtection="1">
      <alignment vertical="center"/>
      <protection locked="0"/>
    </xf>
    <xf numFmtId="0" fontId="9" fillId="0" borderId="25" xfId="40" applyFont="1" applyBorder="1" applyAlignment="1">
      <alignment vertical="center" wrapText="1"/>
      <protection/>
    </xf>
    <xf numFmtId="0" fontId="9" fillId="0" borderId="29" xfId="40" applyFont="1" applyBorder="1" applyAlignment="1">
      <alignment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9" fillId="0" borderId="14" xfId="40" applyFont="1" applyBorder="1" applyAlignment="1">
      <alignment vertical="center" wrapText="1"/>
      <protection/>
    </xf>
    <xf numFmtId="0" fontId="9" fillId="0" borderId="30" xfId="40" applyFont="1" applyBorder="1" applyAlignment="1">
      <alignment vertical="center" wrapText="1"/>
      <protection/>
    </xf>
    <xf numFmtId="0" fontId="9" fillId="0" borderId="31" xfId="40" applyFont="1" applyBorder="1" applyAlignment="1">
      <alignment vertical="center" wrapText="1"/>
      <protection/>
    </xf>
    <xf numFmtId="0" fontId="9" fillId="0" borderId="21" xfId="40" applyFont="1" applyBorder="1" applyAlignment="1">
      <alignment vertical="center" wrapText="1"/>
      <protection/>
    </xf>
    <xf numFmtId="0" fontId="9" fillId="0" borderId="22" xfId="40" applyFont="1" applyBorder="1" applyAlignment="1">
      <alignment vertical="center" wrapText="1"/>
      <protection/>
    </xf>
    <xf numFmtId="3" fontId="2" fillId="0" borderId="14" xfId="44" applyNumberFormat="1" applyFont="1" applyBorder="1" applyAlignment="1" applyProtection="1">
      <alignment vertical="center"/>
      <protection locked="0"/>
    </xf>
    <xf numFmtId="0" fontId="3" fillId="0" borderId="26" xfId="43" applyFont="1" applyBorder="1" applyAlignment="1">
      <alignment horizontal="center" vertical="center" wrapText="1"/>
      <protection/>
    </xf>
    <xf numFmtId="0" fontId="3" fillId="0" borderId="48" xfId="43" applyFont="1" applyBorder="1" applyAlignment="1">
      <alignment horizontal="center" vertical="center" wrapText="1"/>
      <protection/>
    </xf>
    <xf numFmtId="0" fontId="16" fillId="0" borderId="0" xfId="45" applyFont="1">
      <alignment/>
      <protection/>
    </xf>
    <xf numFmtId="0" fontId="15" fillId="0" borderId="0" xfId="45" applyFont="1">
      <alignment/>
      <protection/>
    </xf>
    <xf numFmtId="0" fontId="15" fillId="0" borderId="0" xfId="45" applyFont="1" applyAlignment="1" applyProtection="1">
      <alignment/>
      <protection locked="0"/>
    </xf>
    <xf numFmtId="0" fontId="15" fillId="0" borderId="0" xfId="45" applyFont="1" applyAlignment="1">
      <alignment/>
      <protection/>
    </xf>
    <xf numFmtId="0" fontId="15" fillId="0" borderId="0" xfId="45" applyFont="1" applyAlignment="1">
      <alignment horizontal="center" vertical="center" wrapText="1"/>
      <protection/>
    </xf>
    <xf numFmtId="0" fontId="15" fillId="0" borderId="0" xfId="45" applyFont="1" applyAlignment="1">
      <alignment horizontal="center"/>
      <protection/>
    </xf>
    <xf numFmtId="0" fontId="17" fillId="0" borderId="0" xfId="45" applyFont="1" applyBorder="1" applyAlignment="1">
      <alignment vertical="center" wrapText="1"/>
      <protection/>
    </xf>
    <xf numFmtId="3" fontId="16" fillId="0" borderId="0" xfId="45" applyNumberFormat="1" applyFont="1" applyBorder="1" applyAlignment="1" applyProtection="1">
      <alignment vertical="center"/>
      <protection locked="0"/>
    </xf>
    <xf numFmtId="0" fontId="16" fillId="0" borderId="0" xfId="45" applyFont="1" applyBorder="1">
      <alignment/>
      <protection/>
    </xf>
    <xf numFmtId="0" fontId="16" fillId="0" borderId="0" xfId="45" applyFont="1" applyBorder="1" applyAlignment="1">
      <alignment vertical="center" wrapText="1"/>
      <protection/>
    </xf>
    <xf numFmtId="0" fontId="16" fillId="0" borderId="0" xfId="45" applyFont="1" applyAlignment="1" applyProtection="1">
      <alignment wrapText="1"/>
      <protection locked="0"/>
    </xf>
    <xf numFmtId="0" fontId="16" fillId="0" borderId="0" xfId="45" applyFont="1" applyProtection="1">
      <alignment/>
      <protection locked="0"/>
    </xf>
    <xf numFmtId="0" fontId="16" fillId="0" borderId="0" xfId="45" applyFont="1" applyAlignment="1">
      <alignment wrapText="1"/>
      <protection/>
    </xf>
    <xf numFmtId="0" fontId="9" fillId="0" borderId="26" xfId="33" applyFont="1" applyBorder="1" applyAlignment="1">
      <alignment horizontal="center" vertical="center" wrapText="1"/>
      <protection/>
    </xf>
    <xf numFmtId="3" fontId="2" fillId="0" borderId="25" xfId="42" applyNumberFormat="1" applyFont="1" applyFill="1" applyBorder="1" applyAlignment="1">
      <alignment vertical="top" wrapText="1"/>
      <protection/>
    </xf>
    <xf numFmtId="3" fontId="2" fillId="0" borderId="10" xfId="42" applyNumberFormat="1" applyFont="1" applyFill="1" applyBorder="1" applyAlignment="1">
      <alignment vertical="top" wrapText="1"/>
      <protection/>
    </xf>
    <xf numFmtId="3" fontId="3" fillId="0" borderId="10" xfId="42" applyNumberFormat="1" applyFont="1" applyFill="1" applyBorder="1" applyAlignment="1">
      <alignment vertical="top" wrapText="1"/>
      <protection/>
    </xf>
    <xf numFmtId="3" fontId="2" fillId="0" borderId="12" xfId="42" applyNumberFormat="1" applyFont="1" applyFill="1" applyBorder="1" applyAlignment="1">
      <alignment vertical="top" wrapText="1"/>
      <protection/>
    </xf>
    <xf numFmtId="0" fontId="7" fillId="0" borderId="0" xfId="43" applyFont="1" applyBorder="1" applyAlignment="1">
      <alignment wrapText="1"/>
      <protection/>
    </xf>
    <xf numFmtId="3" fontId="3" fillId="0" borderId="0" xfId="43" applyNumberFormat="1" applyFont="1" applyBorder="1" applyAlignment="1" applyProtection="1">
      <alignment wrapText="1"/>
      <protection locked="0"/>
    </xf>
    <xf numFmtId="0" fontId="3" fillId="0" borderId="0" xfId="43" applyFont="1" applyBorder="1" applyAlignment="1">
      <alignment wrapText="1"/>
      <protection/>
    </xf>
    <xf numFmtId="3" fontId="3" fillId="0" borderId="19" xfId="43" applyNumberFormat="1" applyFont="1" applyBorder="1" applyAlignment="1" applyProtection="1">
      <alignment wrapText="1"/>
      <protection locked="0"/>
    </xf>
    <xf numFmtId="3" fontId="3" fillId="0" borderId="10" xfId="43" applyNumberFormat="1" applyFont="1" applyBorder="1" applyAlignment="1" applyProtection="1">
      <alignment wrapText="1"/>
      <protection locked="0"/>
    </xf>
    <xf numFmtId="0" fontId="3" fillId="0" borderId="49" xfId="43" applyFont="1" applyBorder="1" applyAlignment="1">
      <alignment horizontal="center" wrapText="1"/>
      <protection/>
    </xf>
    <xf numFmtId="3" fontId="3" fillId="0" borderId="14" xfId="43" applyNumberFormat="1" applyFont="1" applyBorder="1" applyAlignment="1" applyProtection="1">
      <alignment wrapText="1"/>
      <protection locked="0"/>
    </xf>
    <xf numFmtId="3" fontId="3" fillId="0" borderId="14" xfId="43" applyNumberFormat="1" applyFont="1" applyBorder="1" applyAlignment="1" applyProtection="1">
      <alignment wrapText="1"/>
      <protection locked="0"/>
    </xf>
    <xf numFmtId="14" fontId="11" fillId="0" borderId="0" xfId="35" applyNumberFormat="1" applyFont="1" applyAlignment="1">
      <alignment horizontal="left" vertical="center" wrapText="1"/>
      <protection/>
    </xf>
    <xf numFmtId="0" fontId="10" fillId="0" borderId="0" xfId="40" applyFont="1" applyBorder="1" applyAlignment="1">
      <alignment horizontal="left" vertical="center" wrapText="1"/>
      <protection/>
    </xf>
    <xf numFmtId="0" fontId="9" fillId="0" borderId="0" xfId="40" applyFont="1" applyBorder="1" applyAlignment="1">
      <alignment vertical="center" wrapText="1"/>
      <protection/>
    </xf>
    <xf numFmtId="0" fontId="9" fillId="0" borderId="48" xfId="33" applyFont="1" applyBorder="1" applyAlignment="1">
      <alignment horizontal="center" vertical="center" wrapText="1"/>
      <protection/>
    </xf>
    <xf numFmtId="0" fontId="9" fillId="0" borderId="49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left" vertical="center" wrapText="1"/>
      <protection/>
    </xf>
    <xf numFmtId="0" fontId="9" fillId="0" borderId="17" xfId="33" applyFont="1" applyBorder="1" applyAlignment="1">
      <alignment horizontal="right" vertical="center" wrapText="1"/>
      <protection/>
    </xf>
    <xf numFmtId="0" fontId="9" fillId="0" borderId="15" xfId="33" applyFont="1" applyBorder="1" applyAlignment="1">
      <alignment horizontal="right" vertical="center" wrapText="1"/>
      <protection/>
    </xf>
    <xf numFmtId="0" fontId="9" fillId="0" borderId="11" xfId="33" applyFont="1" applyBorder="1" applyAlignment="1">
      <alignment horizontal="left" vertical="center" wrapText="1"/>
      <protection/>
    </xf>
    <xf numFmtId="0" fontId="9" fillId="0" borderId="13" xfId="33" applyFont="1" applyBorder="1" applyAlignment="1">
      <alignment horizontal="right" vertical="center" wrapText="1"/>
      <protection/>
    </xf>
    <xf numFmtId="0" fontId="10" fillId="0" borderId="50" xfId="33" applyFont="1" applyBorder="1" applyAlignment="1">
      <alignment horizontal="right" vertical="center" wrapText="1"/>
      <protection/>
    </xf>
    <xf numFmtId="0" fontId="9" fillId="0" borderId="51" xfId="33" applyFont="1" applyBorder="1" applyAlignment="1">
      <alignment horizontal="right" vertical="center" wrapText="1"/>
      <protection/>
    </xf>
    <xf numFmtId="0" fontId="9" fillId="0" borderId="52" xfId="33" applyFont="1" applyBorder="1" applyAlignment="1">
      <alignment horizontal="right" vertical="center" wrapText="1"/>
      <protection/>
    </xf>
    <xf numFmtId="0" fontId="10" fillId="0" borderId="26" xfId="33" applyFont="1" applyBorder="1" applyAlignment="1">
      <alignment horizontal="right" vertical="center" wrapText="1"/>
      <protection/>
    </xf>
    <xf numFmtId="0" fontId="10" fillId="0" borderId="48" xfId="33" applyFont="1" applyBorder="1" applyAlignment="1">
      <alignment horizontal="right" vertical="center" wrapText="1"/>
      <protection/>
    </xf>
    <xf numFmtId="0" fontId="10" fillId="0" borderId="49" xfId="33" applyFont="1" applyBorder="1" applyAlignment="1">
      <alignment horizontal="right" vertical="center" wrapText="1"/>
      <protection/>
    </xf>
    <xf numFmtId="0" fontId="9" fillId="0" borderId="40" xfId="33" applyFont="1" applyBorder="1" applyAlignment="1">
      <alignment horizontal="left" vertical="center" wrapText="1"/>
      <protection/>
    </xf>
    <xf numFmtId="0" fontId="9" fillId="0" borderId="48" xfId="33" applyFont="1" applyBorder="1" applyAlignment="1">
      <alignment horizontal="center"/>
      <protection/>
    </xf>
    <xf numFmtId="0" fontId="9" fillId="0" borderId="49" xfId="33" applyFont="1" applyBorder="1" applyAlignment="1">
      <alignment horizontal="center"/>
      <protection/>
    </xf>
    <xf numFmtId="0" fontId="9" fillId="0" borderId="15" xfId="33" applyFont="1" applyBorder="1" applyAlignment="1">
      <alignment horizontal="right"/>
      <protection/>
    </xf>
    <xf numFmtId="0" fontId="9" fillId="0" borderId="0" xfId="41" applyFont="1" applyAlignment="1">
      <alignment horizontal="right" vertical="center" wrapText="1"/>
      <protection/>
    </xf>
    <xf numFmtId="0" fontId="9" fillId="0" borderId="0" xfId="36" applyFont="1" applyAlignment="1">
      <alignment horizontal="right" vertical="center" wrapText="1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5" fillId="0" borderId="10" xfId="45" applyFont="1" applyBorder="1" applyAlignment="1">
      <alignment horizontal="centerContinuous" vertical="center" wrapText="1"/>
      <protection/>
    </xf>
    <xf numFmtId="0" fontId="16" fillId="0" borderId="10" xfId="45" applyFont="1" applyBorder="1" applyAlignment="1">
      <alignment horizontal="center" vertical="center" wrapText="1"/>
      <protection/>
    </xf>
    <xf numFmtId="0" fontId="15" fillId="0" borderId="10" xfId="45" applyFont="1" applyBorder="1" applyAlignment="1">
      <alignment horizontal="center" wrapText="1"/>
      <protection/>
    </xf>
    <xf numFmtId="0" fontId="15" fillId="0" borderId="10" xfId="45" applyFont="1" applyBorder="1" applyAlignment="1">
      <alignment horizontal="center"/>
      <protection/>
    </xf>
    <xf numFmtId="0" fontId="17" fillId="0" borderId="10" xfId="45" applyFont="1" applyBorder="1" applyAlignment="1">
      <alignment vertical="center" wrapText="1"/>
      <protection/>
    </xf>
    <xf numFmtId="3" fontId="16" fillId="0" borderId="10" xfId="45" applyNumberFormat="1" applyFont="1" applyBorder="1" applyAlignment="1" applyProtection="1">
      <alignment vertical="center"/>
      <protection locked="0"/>
    </xf>
    <xf numFmtId="0" fontId="16" fillId="0" borderId="10" xfId="45" applyFont="1" applyBorder="1" applyAlignment="1">
      <alignment vertical="center" wrapText="1"/>
      <protection/>
    </xf>
    <xf numFmtId="0" fontId="16" fillId="0" borderId="10" xfId="45" applyFont="1" applyBorder="1" applyAlignment="1">
      <alignment wrapText="1"/>
      <protection/>
    </xf>
    <xf numFmtId="3" fontId="16" fillId="0" borderId="10" xfId="45" applyNumberFormat="1" applyFont="1" applyBorder="1" applyAlignment="1">
      <alignment vertical="center"/>
      <protection/>
    </xf>
    <xf numFmtId="0" fontId="16" fillId="0" borderId="10" xfId="45" applyFont="1" applyBorder="1" applyAlignment="1">
      <alignment vertical="center"/>
      <protection/>
    </xf>
    <xf numFmtId="4" fontId="9" fillId="0" borderId="17" xfId="36" applyNumberFormat="1" applyFont="1" applyBorder="1" applyAlignment="1">
      <alignment vertical="center" wrapText="1"/>
      <protection/>
    </xf>
    <xf numFmtId="4" fontId="9" fillId="0" borderId="15" xfId="36" applyNumberFormat="1" applyFont="1" applyBorder="1" applyAlignment="1">
      <alignment vertical="center" wrapText="1"/>
      <protection/>
    </xf>
    <xf numFmtId="4" fontId="9" fillId="0" borderId="10" xfId="36" applyNumberFormat="1" applyFont="1" applyBorder="1" applyAlignment="1">
      <alignment vertical="center" wrapText="1"/>
      <protection/>
    </xf>
    <xf numFmtId="4" fontId="9" fillId="0" borderId="14" xfId="36" applyNumberFormat="1" applyFont="1" applyBorder="1" applyAlignment="1">
      <alignment vertical="center" wrapText="1"/>
      <protection/>
    </xf>
    <xf numFmtId="4" fontId="9" fillId="0" borderId="12" xfId="36" applyNumberFormat="1" applyFont="1" applyBorder="1" applyAlignment="1">
      <alignment vertical="center" wrapText="1"/>
      <protection/>
    </xf>
    <xf numFmtId="4" fontId="9" fillId="0" borderId="13" xfId="36" applyNumberFormat="1" applyFont="1" applyBorder="1" applyAlignment="1">
      <alignment vertical="center" wrapText="1"/>
      <protection/>
    </xf>
    <xf numFmtId="4" fontId="10" fillId="0" borderId="40" xfId="36" applyNumberFormat="1" applyFont="1" applyBorder="1" applyAlignment="1">
      <alignment vertical="center" wrapText="1"/>
      <protection/>
    </xf>
    <xf numFmtId="4" fontId="10" fillId="0" borderId="41" xfId="36" applyNumberFormat="1" applyFont="1" applyBorder="1" applyAlignment="1">
      <alignment vertical="center" wrapText="1"/>
      <protection/>
    </xf>
    <xf numFmtId="4" fontId="9" fillId="0" borderId="25" xfId="36" applyNumberFormat="1" applyFont="1" applyBorder="1" applyAlignment="1">
      <alignment vertical="center" wrapText="1"/>
      <protection/>
    </xf>
    <xf numFmtId="4" fontId="9" fillId="0" borderId="29" xfId="36" applyNumberFormat="1" applyFont="1" applyBorder="1" applyAlignment="1">
      <alignment vertical="center" wrapText="1"/>
      <protection/>
    </xf>
    <xf numFmtId="4" fontId="9" fillId="0" borderId="30" xfId="36" applyNumberFormat="1" applyFont="1" applyBorder="1" applyAlignment="1">
      <alignment vertical="center" wrapText="1"/>
      <protection/>
    </xf>
    <xf numFmtId="4" fontId="9" fillId="0" borderId="31" xfId="36" applyNumberFormat="1" applyFont="1" applyBorder="1" applyAlignment="1">
      <alignment vertical="center" wrapText="1"/>
      <protection/>
    </xf>
    <xf numFmtId="4" fontId="9" fillId="0" borderId="21" xfId="36" applyNumberFormat="1" applyFont="1" applyBorder="1" applyAlignment="1">
      <alignment vertical="center" wrapText="1"/>
      <protection/>
    </xf>
    <xf numFmtId="4" fontId="9" fillId="0" borderId="22" xfId="36" applyNumberFormat="1" applyFont="1" applyBorder="1" applyAlignment="1">
      <alignment vertical="center" wrapText="1"/>
      <protection/>
    </xf>
    <xf numFmtId="4" fontId="10" fillId="0" borderId="21" xfId="36" applyNumberFormat="1" applyFont="1" applyBorder="1" applyAlignment="1">
      <alignment vertical="center" wrapText="1"/>
      <protection/>
    </xf>
    <xf numFmtId="4" fontId="10" fillId="0" borderId="22" xfId="36" applyNumberFormat="1" applyFont="1" applyBorder="1" applyAlignment="1">
      <alignment vertical="center" wrapText="1"/>
      <protection/>
    </xf>
    <xf numFmtId="4" fontId="9" fillId="0" borderId="40" xfId="36" applyNumberFormat="1" applyFont="1" applyBorder="1" applyAlignment="1">
      <alignment vertical="center" wrapText="1"/>
      <protection/>
    </xf>
    <xf numFmtId="4" fontId="9" fillId="0" borderId="41" xfId="36" applyNumberFormat="1" applyFont="1" applyBorder="1" applyAlignment="1">
      <alignment vertical="center" wrapText="1"/>
      <protection/>
    </xf>
    <xf numFmtId="0" fontId="12" fillId="0" borderId="16" xfId="37" applyFont="1" applyBorder="1" applyAlignment="1">
      <alignment wrapText="1"/>
      <protection/>
    </xf>
    <xf numFmtId="0" fontId="12" fillId="0" borderId="15" xfId="37" applyFont="1" applyBorder="1" applyAlignment="1">
      <alignment wrapText="1"/>
      <protection/>
    </xf>
    <xf numFmtId="0" fontId="11" fillId="0" borderId="14" xfId="37" applyFont="1" applyBorder="1">
      <alignment/>
      <protection/>
    </xf>
    <xf numFmtId="0" fontId="14" fillId="0" borderId="14" xfId="37" applyFont="1" applyFill="1" applyBorder="1">
      <alignment/>
      <protection/>
    </xf>
    <xf numFmtId="0" fontId="11" fillId="0" borderId="14" xfId="37" applyFont="1" applyBorder="1" applyAlignment="1">
      <alignment vertical="center" wrapText="1"/>
      <protection/>
    </xf>
    <xf numFmtId="0" fontId="12" fillId="0" borderId="13" xfId="37" applyFont="1" applyBorder="1" applyAlignment="1">
      <alignment horizontal="right"/>
      <protection/>
    </xf>
    <xf numFmtId="0" fontId="12" fillId="0" borderId="16" xfId="37" applyFont="1" applyBorder="1" applyAlignment="1">
      <alignment horizontal="left" vertical="center" wrapText="1"/>
      <protection/>
    </xf>
    <xf numFmtId="0" fontId="12" fillId="0" borderId="15" xfId="37" applyFont="1" applyBorder="1" applyAlignment="1">
      <alignment horizontal="left" vertical="center" wrapText="1"/>
      <protection/>
    </xf>
    <xf numFmtId="0" fontId="11" fillId="0" borderId="14" xfId="37" applyFont="1" applyBorder="1" applyAlignment="1">
      <alignment wrapText="1"/>
      <protection/>
    </xf>
    <xf numFmtId="0" fontId="11" fillId="0" borderId="14" xfId="37" applyFont="1" applyBorder="1" applyAlignment="1">
      <alignment horizontal="left" vertical="center" wrapText="1"/>
      <protection/>
    </xf>
    <xf numFmtId="0" fontId="12" fillId="0" borderId="16" xfId="37" applyFont="1" applyBorder="1">
      <alignment/>
      <protection/>
    </xf>
    <xf numFmtId="0" fontId="12" fillId="0" borderId="15" xfId="37" applyFont="1" applyBorder="1">
      <alignment/>
      <protection/>
    </xf>
    <xf numFmtId="0" fontId="11" fillId="0" borderId="23" xfId="37" applyFont="1" applyBorder="1">
      <alignment/>
      <protection/>
    </xf>
    <xf numFmtId="0" fontId="12" fillId="0" borderId="31" xfId="37" applyFont="1" applyBorder="1" applyAlignment="1">
      <alignment horizontal="right"/>
      <protection/>
    </xf>
    <xf numFmtId="0" fontId="11" fillId="0" borderId="20" xfId="37" applyFont="1" applyBorder="1">
      <alignment/>
      <protection/>
    </xf>
    <xf numFmtId="0" fontId="12" fillId="0" borderId="22" xfId="37" applyFont="1" applyBorder="1">
      <alignment/>
      <protection/>
    </xf>
    <xf numFmtId="0" fontId="9" fillId="0" borderId="0" xfId="40" applyFont="1" applyAlignment="1">
      <alignment horizontal="right" vertical="center" wrapText="1"/>
      <protection/>
    </xf>
    <xf numFmtId="0" fontId="19" fillId="0" borderId="0" xfId="39" applyFont="1" applyAlignment="1">
      <alignment horizontal="right" vertical="center" wrapText="1"/>
      <protection/>
    </xf>
    <xf numFmtId="0" fontId="19" fillId="0" borderId="0" xfId="39" applyFont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19" fillId="0" borderId="0" xfId="39" applyFont="1" applyAlignment="1">
      <alignment horizontal="right"/>
      <protection/>
    </xf>
    <xf numFmtId="0" fontId="3" fillId="0" borderId="0" xfId="44" applyFont="1" applyAlignment="1" applyProtection="1">
      <alignment horizontal="left"/>
      <protection locked="0"/>
    </xf>
    <xf numFmtId="0" fontId="3" fillId="0" borderId="0" xfId="44" applyFont="1" applyAlignment="1" applyProtection="1">
      <alignment/>
      <protection locked="0"/>
    </xf>
    <xf numFmtId="0" fontId="2" fillId="0" borderId="15" xfId="42" applyFont="1" applyBorder="1" applyAlignment="1">
      <alignment horizontal="centerContinuous" vertical="top" wrapText="1"/>
      <protection/>
    </xf>
    <xf numFmtId="0" fontId="3" fillId="0" borderId="13" xfId="42" applyFont="1" applyBorder="1" applyAlignment="1">
      <alignment horizontal="center" vertical="top" wrapText="1"/>
      <protection/>
    </xf>
    <xf numFmtId="3" fontId="2" fillId="0" borderId="29" xfId="42" applyNumberFormat="1" applyFont="1" applyFill="1" applyBorder="1" applyAlignment="1">
      <alignment vertical="top" wrapText="1"/>
      <protection/>
    </xf>
    <xf numFmtId="3" fontId="2" fillId="0" borderId="14" xfId="42" applyNumberFormat="1" applyFont="1" applyFill="1" applyBorder="1" applyAlignment="1">
      <alignment vertical="top" wrapText="1"/>
      <protection/>
    </xf>
    <xf numFmtId="3" fontId="3" fillId="0" borderId="14" xfId="42" applyNumberFormat="1" applyFont="1" applyFill="1" applyBorder="1" applyAlignment="1">
      <alignment vertical="top" wrapText="1"/>
      <protection/>
    </xf>
    <xf numFmtId="3" fontId="3" fillId="0" borderId="14" xfId="42" applyNumberFormat="1" applyFont="1" applyFill="1" applyBorder="1" applyAlignment="1">
      <alignment vertical="top" wrapText="1"/>
      <protection/>
    </xf>
    <xf numFmtId="3" fontId="3" fillId="0" borderId="14" xfId="42" applyNumberFormat="1" applyFont="1" applyFill="1" applyBorder="1" applyAlignment="1" applyProtection="1">
      <alignment vertical="top" wrapText="1"/>
      <protection locked="0"/>
    </xf>
    <xf numFmtId="0" fontId="3" fillId="0" borderId="14" xfId="42" applyFont="1" applyFill="1" applyBorder="1" applyAlignment="1">
      <alignment vertical="top" wrapText="1"/>
      <protection/>
    </xf>
    <xf numFmtId="0" fontId="2" fillId="0" borderId="13" xfId="42" applyFont="1" applyFill="1" applyBorder="1" applyAlignment="1">
      <alignment vertical="top" wrapText="1"/>
      <protection/>
    </xf>
    <xf numFmtId="0" fontId="2" fillId="0" borderId="16" xfId="42" applyFont="1" applyBorder="1" applyAlignment="1">
      <alignment vertical="top" wrapText="1"/>
      <protection/>
    </xf>
    <xf numFmtId="0" fontId="3" fillId="0" borderId="11" xfId="42" applyFont="1" applyBorder="1" applyAlignment="1">
      <alignment horizontal="center" vertical="top" wrapText="1"/>
      <protection/>
    </xf>
    <xf numFmtId="0" fontId="7" fillId="0" borderId="19" xfId="42" applyFont="1" applyBorder="1" applyAlignment="1">
      <alignment horizontal="right" vertical="top"/>
      <protection/>
    </xf>
    <xf numFmtId="0" fontId="2" fillId="0" borderId="19" xfId="42" applyFont="1" applyBorder="1" applyAlignment="1">
      <alignment vertical="top"/>
      <protection/>
    </xf>
    <xf numFmtId="3" fontId="2" fillId="0" borderId="13" xfId="42" applyNumberFormat="1" applyFont="1" applyFill="1" applyBorder="1" applyAlignment="1">
      <alignment vertical="top" wrapText="1"/>
      <protection/>
    </xf>
    <xf numFmtId="0" fontId="3" fillId="0" borderId="53" xfId="44" applyFont="1" applyBorder="1" applyAlignment="1">
      <alignment vertical="center" wrapText="1"/>
      <protection/>
    </xf>
    <xf numFmtId="0" fontId="7" fillId="0" borderId="38" xfId="44" applyFont="1" applyBorder="1" applyAlignment="1">
      <alignment vertical="center" wrapText="1"/>
      <protection/>
    </xf>
    <xf numFmtId="0" fontId="2" fillId="0" borderId="38" xfId="44" applyFont="1" applyBorder="1" applyAlignment="1">
      <alignment vertical="center" wrapText="1"/>
      <protection/>
    </xf>
    <xf numFmtId="0" fontId="7" fillId="0" borderId="38" xfId="44" applyFont="1" applyBorder="1" applyAlignment="1">
      <alignment horizontal="right" vertical="center" wrapText="1"/>
      <protection/>
    </xf>
    <xf numFmtId="0" fontId="2" fillId="0" borderId="38" xfId="44" applyFont="1" applyBorder="1" applyAlignment="1">
      <alignment wrapText="1"/>
      <protection/>
    </xf>
    <xf numFmtId="0" fontId="2" fillId="0" borderId="38" xfId="44" applyFont="1" applyBorder="1" applyAlignment="1">
      <alignment wrapText="1"/>
      <protection/>
    </xf>
    <xf numFmtId="0" fontId="2" fillId="0" borderId="54" xfId="44" applyFont="1" applyBorder="1" applyAlignment="1">
      <alignment wrapText="1"/>
      <protection/>
    </xf>
    <xf numFmtId="0" fontId="3" fillId="0" borderId="38" xfId="44" applyFont="1" applyBorder="1" applyAlignment="1">
      <alignment vertical="center" wrapText="1"/>
      <protection/>
    </xf>
    <xf numFmtId="0" fontId="3" fillId="0" borderId="38" xfId="44" applyFont="1" applyBorder="1" applyAlignment="1">
      <alignment horizontal="right" vertical="center" wrapText="1"/>
      <protection/>
    </xf>
    <xf numFmtId="0" fontId="4" fillId="0" borderId="38" xfId="44" applyFont="1" applyBorder="1" applyAlignment="1">
      <alignment vertical="center" wrapText="1"/>
      <protection/>
    </xf>
    <xf numFmtId="0" fontId="3" fillId="0" borderId="39" xfId="44" applyFont="1" applyBorder="1" applyAlignment="1">
      <alignment horizontal="right" vertical="center" wrapText="1"/>
      <protection/>
    </xf>
    <xf numFmtId="3" fontId="3" fillId="0" borderId="14" xfId="44" applyNumberFormat="1" applyFont="1" applyBorder="1" applyAlignment="1" applyProtection="1">
      <alignment vertical="center"/>
      <protection locked="0"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4" xfId="42" applyFont="1" applyBorder="1" applyAlignment="1">
      <alignment horizontal="center" vertical="top" wrapText="1"/>
      <protection/>
    </xf>
    <xf numFmtId="0" fontId="3" fillId="0" borderId="19" xfId="42" applyFont="1" applyBorder="1" applyAlignment="1">
      <alignment horizontal="center" vertical="top"/>
      <protection/>
    </xf>
    <xf numFmtId="0" fontId="3" fillId="0" borderId="10" xfId="42" applyFont="1" applyBorder="1" applyAlignment="1">
      <alignment horizontal="center" vertical="top"/>
      <protection/>
    </xf>
    <xf numFmtId="0" fontId="3" fillId="0" borderId="14" xfId="42" applyFont="1" applyBorder="1" applyAlignment="1">
      <alignment horizontal="center" vertical="top"/>
      <protection/>
    </xf>
    <xf numFmtId="0" fontId="3" fillId="0" borderId="0" xfId="42" applyFont="1" applyAlignment="1">
      <alignment horizontal="center" vertical="top" wrapText="1"/>
      <protection/>
    </xf>
    <xf numFmtId="0" fontId="3" fillId="0" borderId="0" xfId="42" applyFont="1" applyBorder="1" applyAlignment="1" applyProtection="1">
      <alignment horizontal="center" vertical="top"/>
      <protection/>
    </xf>
    <xf numFmtId="0" fontId="3" fillId="0" borderId="0" xfId="42" applyFont="1" applyBorder="1" applyAlignment="1">
      <alignment horizontal="center" vertical="top"/>
      <protection/>
    </xf>
    <xf numFmtId="0" fontId="3" fillId="0" borderId="19" xfId="42" applyFont="1" applyBorder="1" applyAlignment="1">
      <alignment horizontal="center" vertical="top" wrapText="1"/>
      <protection/>
    </xf>
    <xf numFmtId="0" fontId="3" fillId="0" borderId="55" xfId="44" applyFont="1" applyBorder="1" applyAlignment="1">
      <alignment horizontal="center" vertical="center" wrapText="1"/>
      <protection/>
    </xf>
    <xf numFmtId="0" fontId="3" fillId="0" borderId="33" xfId="44" applyFont="1" applyBorder="1" applyAlignment="1">
      <alignment horizontal="center" vertical="center" wrapText="1"/>
      <protection/>
    </xf>
    <xf numFmtId="0" fontId="3" fillId="0" borderId="56" xfId="44" applyFont="1" applyBorder="1" applyAlignment="1">
      <alignment horizontal="center" vertical="center" wrapText="1"/>
      <protection/>
    </xf>
    <xf numFmtId="0" fontId="3" fillId="0" borderId="57" xfId="44" applyFont="1" applyBorder="1" applyAlignment="1">
      <alignment horizontal="center" vertical="center" wrapText="1"/>
      <protection/>
    </xf>
    <xf numFmtId="0" fontId="3" fillId="0" borderId="58" xfId="43" applyFont="1" applyBorder="1" applyAlignment="1">
      <alignment horizontal="center" wrapText="1"/>
      <protection/>
    </xf>
    <xf numFmtId="0" fontId="3" fillId="0" borderId="21" xfId="43" applyFont="1" applyBorder="1" applyAlignment="1">
      <alignment horizontal="center" wrapText="1"/>
      <protection/>
    </xf>
    <xf numFmtId="0" fontId="3" fillId="0" borderId="22" xfId="43" applyFont="1" applyBorder="1" applyAlignment="1">
      <alignment horizontal="center" wrapText="1"/>
      <protection/>
    </xf>
    <xf numFmtId="0" fontId="2" fillId="0" borderId="0" xfId="43" applyFont="1" applyAlignment="1" applyProtection="1">
      <alignment horizontal="center" wrapText="1"/>
      <protection locked="0"/>
    </xf>
    <xf numFmtId="0" fontId="2" fillId="0" borderId="0" xfId="43" applyFont="1" applyAlignment="1">
      <alignment horizontal="center" wrapText="1"/>
      <protection/>
    </xf>
    <xf numFmtId="0" fontId="3" fillId="0" borderId="0" xfId="43" applyFont="1" applyBorder="1" applyAlignment="1">
      <alignment horizontal="center"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59" xfId="43" applyFont="1" applyBorder="1" applyAlignment="1">
      <alignment horizontal="center" vertical="center" wrapText="1"/>
      <protection/>
    </xf>
    <xf numFmtId="0" fontId="3" fillId="0" borderId="60" xfId="43" applyFont="1" applyBorder="1" applyAlignment="1">
      <alignment horizontal="center" vertical="center" wrapText="1"/>
      <protection/>
    </xf>
    <xf numFmtId="0" fontId="3" fillId="0" borderId="26" xfId="43" applyFont="1" applyBorder="1" applyAlignment="1">
      <alignment horizontal="center" vertical="center" wrapText="1"/>
      <protection/>
    </xf>
    <xf numFmtId="0" fontId="3" fillId="0" borderId="48" xfId="43" applyFont="1" applyBorder="1" applyAlignment="1">
      <alignment horizontal="center" vertical="center" wrapText="1"/>
      <protection/>
    </xf>
    <xf numFmtId="0" fontId="3" fillId="0" borderId="49" xfId="43" applyFont="1" applyBorder="1" applyAlignment="1">
      <alignment horizontal="center" vertical="center" wrapText="1"/>
      <protection/>
    </xf>
    <xf numFmtId="0" fontId="15" fillId="0" borderId="10" xfId="45" applyFont="1" applyBorder="1" applyAlignment="1">
      <alignment horizontal="center" vertical="center" wrapText="1"/>
      <protection/>
    </xf>
    <xf numFmtId="0" fontId="16" fillId="0" borderId="10" xfId="45" applyFont="1" applyBorder="1" applyAlignment="1">
      <alignment horizontal="center" vertical="center" wrapText="1"/>
      <protection/>
    </xf>
    <xf numFmtId="0" fontId="15" fillId="0" borderId="0" xfId="45" applyFont="1" applyBorder="1" applyAlignment="1" applyProtection="1">
      <alignment horizontal="center" vertical="center" wrapText="1"/>
      <protection/>
    </xf>
    <xf numFmtId="0" fontId="15" fillId="0" borderId="0" xfId="45" applyFont="1" applyAlignment="1">
      <alignment horizontal="center" wrapText="1"/>
      <protection/>
    </xf>
    <xf numFmtId="0" fontId="15" fillId="0" borderId="0" xfId="45" applyFont="1" applyBorder="1" applyAlignment="1">
      <alignment horizontal="center" vertical="top" wrapText="1"/>
      <protection/>
    </xf>
    <xf numFmtId="0" fontId="11" fillId="0" borderId="61" xfId="37" applyFont="1" applyBorder="1" applyAlignment="1">
      <alignment horizontal="center"/>
      <protection/>
    </xf>
    <xf numFmtId="0" fontId="11" fillId="0" borderId="22" xfId="37" applyFont="1" applyBorder="1" applyAlignment="1">
      <alignment horizontal="center" vertical="center" wrapText="1"/>
      <protection/>
    </xf>
    <xf numFmtId="0" fontId="11" fillId="0" borderId="32" xfId="37" applyFont="1" applyBorder="1" applyAlignment="1">
      <alignment horizontal="center" vertical="center" wrapText="1"/>
      <protection/>
    </xf>
    <xf numFmtId="0" fontId="11" fillId="0" borderId="0" xfId="37" applyFont="1" applyAlignment="1">
      <alignment horizontal="center" vertical="center" wrapText="1"/>
      <protection/>
    </xf>
    <xf numFmtId="0" fontId="11" fillId="0" borderId="0" xfId="37" applyFont="1" applyAlignment="1">
      <alignment horizontal="center"/>
      <protection/>
    </xf>
    <xf numFmtId="0" fontId="11" fillId="0" borderId="20" xfId="37" applyFont="1" applyBorder="1" applyAlignment="1">
      <alignment horizontal="center"/>
      <protection/>
    </xf>
    <xf numFmtId="0" fontId="11" fillId="0" borderId="62" xfId="37" applyFont="1" applyBorder="1" applyAlignment="1">
      <alignment horizontal="center"/>
      <protection/>
    </xf>
    <xf numFmtId="0" fontId="11" fillId="0" borderId="0" xfId="37" applyFont="1" applyAlignment="1">
      <alignment/>
      <protection/>
    </xf>
    <xf numFmtId="0" fontId="11" fillId="0" borderId="20" xfId="37" applyFont="1" applyBorder="1" applyAlignment="1">
      <alignment horizontal="center" vertical="center" wrapText="1"/>
      <protection/>
    </xf>
    <xf numFmtId="0" fontId="11" fillId="0" borderId="62" xfId="37" applyFont="1" applyBorder="1" applyAlignment="1">
      <alignment horizontal="center" vertical="center" wrapText="1"/>
      <protection/>
    </xf>
    <xf numFmtId="0" fontId="11" fillId="0" borderId="21" xfId="37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right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9" fillId="0" borderId="26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21" xfId="33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left" vertical="center" wrapText="1"/>
      <protection/>
    </xf>
    <xf numFmtId="0" fontId="9" fillId="0" borderId="20" xfId="33" applyFont="1" applyBorder="1" applyAlignment="1">
      <alignment horizontal="center" vertical="center" wrapText="1"/>
      <protection/>
    </xf>
    <xf numFmtId="0" fontId="9" fillId="0" borderId="0" xfId="34" applyFont="1" applyAlignment="1">
      <alignment horizontal="left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9" fillId="0" borderId="48" xfId="34" applyFont="1" applyBorder="1" applyAlignment="1">
      <alignment horizontal="center" vertical="center" wrapText="1"/>
      <protection/>
    </xf>
    <xf numFmtId="0" fontId="9" fillId="0" borderId="40" xfId="34" applyFont="1" applyBorder="1" applyAlignment="1">
      <alignment horizontal="center" vertical="center" wrapText="1"/>
      <protection/>
    </xf>
    <xf numFmtId="170" fontId="9" fillId="0" borderId="21" xfId="53" applyFont="1" applyBorder="1" applyAlignment="1">
      <alignment horizontal="center" vertical="center" wrapText="1"/>
    </xf>
    <xf numFmtId="170" fontId="9" fillId="0" borderId="48" xfId="53" applyFont="1" applyBorder="1" applyAlignment="1">
      <alignment horizontal="center" vertical="center" wrapText="1"/>
    </xf>
    <xf numFmtId="170" fontId="9" fillId="0" borderId="40" xfId="53" applyFont="1" applyBorder="1" applyAlignment="1">
      <alignment horizontal="center" vertical="center" wrapText="1"/>
    </xf>
    <xf numFmtId="0" fontId="9" fillId="0" borderId="21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 wrapText="1"/>
      <protection/>
    </xf>
    <xf numFmtId="0" fontId="9" fillId="0" borderId="62" xfId="34" applyFont="1" applyBorder="1" applyAlignment="1">
      <alignment horizontal="left" vertical="center" wrapText="1"/>
      <protection/>
    </xf>
    <xf numFmtId="0" fontId="9" fillId="0" borderId="63" xfId="34" applyFont="1" applyBorder="1" applyAlignment="1">
      <alignment horizontal="left" vertical="center" wrapText="1"/>
      <protection/>
    </xf>
    <xf numFmtId="0" fontId="9" fillId="0" borderId="62" xfId="34" applyFont="1" applyBorder="1" applyAlignment="1">
      <alignment horizontal="center" vertical="center" wrapText="1"/>
      <protection/>
    </xf>
    <xf numFmtId="0" fontId="9" fillId="0" borderId="63" xfId="34" applyFont="1" applyBorder="1" applyAlignment="1">
      <alignment horizontal="center" vertical="center" wrapText="1"/>
      <protection/>
    </xf>
    <xf numFmtId="0" fontId="9" fillId="0" borderId="32" xfId="34" applyFont="1" applyBorder="1" applyAlignment="1">
      <alignment horizontal="center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1" fillId="0" borderId="0" xfId="35" applyFont="1" applyAlignment="1">
      <alignment horizontal="center" vertical="center" wrapText="1"/>
      <protection/>
    </xf>
    <xf numFmtId="0" fontId="11" fillId="0" borderId="61" xfId="35" applyFont="1" applyBorder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9" fillId="0" borderId="26" xfId="40" applyFont="1" applyBorder="1" applyAlignment="1">
      <alignment horizontal="center" vertical="center" wrapText="1"/>
      <protection/>
    </xf>
    <xf numFmtId="0" fontId="9" fillId="0" borderId="24" xfId="40" applyFont="1" applyBorder="1" applyAlignment="1">
      <alignment horizontal="center" vertical="center" wrapText="1"/>
      <protection/>
    </xf>
    <xf numFmtId="0" fontId="9" fillId="0" borderId="21" xfId="40" applyFont="1" applyBorder="1" applyAlignment="1">
      <alignment horizontal="center" vertical="center" wrapText="1"/>
      <protection/>
    </xf>
    <xf numFmtId="0" fontId="9" fillId="0" borderId="22" xfId="40" applyFont="1" applyBorder="1" applyAlignment="1">
      <alignment horizontal="center" vertical="center" wrapText="1"/>
      <protection/>
    </xf>
    <xf numFmtId="0" fontId="9" fillId="0" borderId="0" xfId="38" applyFont="1" applyAlignment="1">
      <alignment horizontal="center" vertical="center" wrapText="1"/>
      <protection/>
    </xf>
    <xf numFmtId="0" fontId="9" fillId="0" borderId="0" xfId="41" applyFont="1" applyAlignment="1">
      <alignment horizontal="right" vertical="center" wrapText="1"/>
      <protection/>
    </xf>
    <xf numFmtId="0" fontId="13" fillId="0" borderId="0" xfId="41" applyFont="1" applyAlignment="1">
      <alignment horizontal="left" vertical="center" wrapText="1"/>
      <protection/>
    </xf>
    <xf numFmtId="0" fontId="9" fillId="0" borderId="0" xfId="41" applyFont="1" applyAlignment="1">
      <alignment/>
      <protection/>
    </xf>
    <xf numFmtId="0" fontId="9" fillId="0" borderId="0" xfId="36" applyFont="1" applyAlignment="1">
      <alignment horizontal="right" vertical="center" wrapText="1"/>
      <protection/>
    </xf>
    <xf numFmtId="0" fontId="9" fillId="0" borderId="0" xfId="36" applyFont="1" applyAlignment="1">
      <alignment horizontal="center" vertical="center" wrapText="1"/>
      <protection/>
    </xf>
    <xf numFmtId="0" fontId="9" fillId="0" borderId="0" xfId="36" applyFont="1" applyAlignment="1">
      <alignment/>
      <protection/>
    </xf>
    <xf numFmtId="0" fontId="9" fillId="0" borderId="0" xfId="36" applyFont="1" applyAlignment="1">
      <alignment horizontal="center"/>
      <protection/>
    </xf>
    <xf numFmtId="0" fontId="9" fillId="0" borderId="20" xfId="36" applyFont="1" applyBorder="1" applyAlignment="1">
      <alignment horizontal="center" vertical="center" wrapText="1"/>
      <protection/>
    </xf>
    <xf numFmtId="0" fontId="9" fillId="0" borderId="21" xfId="36" applyFont="1" applyBorder="1" applyAlignment="1">
      <alignment horizontal="center" vertical="center" wrapText="1"/>
      <protection/>
    </xf>
    <xf numFmtId="0" fontId="9" fillId="0" borderId="22" xfId="36" applyFont="1" applyBorder="1" applyAlignment="1">
      <alignment horizontal="center" vertical="center" wrapText="1"/>
      <protection/>
    </xf>
    <xf numFmtId="0" fontId="9" fillId="0" borderId="62" xfId="36" applyFont="1" applyBorder="1" applyAlignment="1">
      <alignment horizontal="center" vertical="center" wrapText="1"/>
      <protection/>
    </xf>
    <xf numFmtId="0" fontId="9" fillId="0" borderId="28" xfId="36" applyFont="1" applyBorder="1" applyAlignment="1">
      <alignment horizontal="center" vertical="center" wrapText="1"/>
      <protection/>
    </xf>
    <xf numFmtId="0" fontId="9" fillId="0" borderId="32" xfId="36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 7.9" xfId="36"/>
    <cellStyle name="Normal_El.7.2" xfId="37"/>
    <cellStyle name="Normal_El.7.7" xfId="38"/>
    <cellStyle name="Normal_Sheet1" xfId="39"/>
    <cellStyle name="Normal_Sheet6" xfId="40"/>
    <cellStyle name="Normal_Sheet8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45.875" style="15" customWidth="1"/>
    <col min="2" max="3" width="16.375" style="15" customWidth="1"/>
    <col min="4" max="4" width="45.375" style="15" customWidth="1"/>
    <col min="5" max="5" width="14.875" style="15" customWidth="1"/>
    <col min="6" max="6" width="14.875" style="4" customWidth="1"/>
    <col min="7" max="16384" width="9.25390625" style="4" customWidth="1"/>
  </cols>
  <sheetData>
    <row r="1" spans="5:6" ht="12.75">
      <c r="E1" s="3" t="s">
        <v>28</v>
      </c>
      <c r="F1" s="2"/>
    </row>
    <row r="2" spans="1:6" ht="24.75" customHeight="1">
      <c r="A2" s="5"/>
      <c r="B2" s="472" t="s">
        <v>571</v>
      </c>
      <c r="C2" s="472"/>
      <c r="D2" s="472"/>
      <c r="E2" s="7"/>
      <c r="F2" s="6"/>
    </row>
    <row r="3" spans="1:6" ht="12.75">
      <c r="A3" s="8"/>
      <c r="B3" s="473" t="s">
        <v>554</v>
      </c>
      <c r="C3" s="473"/>
      <c r="D3" s="473"/>
      <c r="E3" s="50"/>
      <c r="F3" s="9"/>
    </row>
    <row r="4" spans="1:6" ht="12.75">
      <c r="A4" s="8"/>
      <c r="B4" s="49"/>
      <c r="C4" s="49"/>
      <c r="D4" s="49"/>
      <c r="E4" s="50"/>
      <c r="F4" s="9"/>
    </row>
    <row r="5" spans="1:6" ht="12.75">
      <c r="A5" s="10"/>
      <c r="B5" s="474" t="s">
        <v>577</v>
      </c>
      <c r="C5" s="474"/>
      <c r="D5" s="474"/>
      <c r="E5" s="50"/>
      <c r="F5" s="11"/>
    </row>
    <row r="6" spans="1:6" ht="13.5" thickBot="1">
      <c r="A6" s="10"/>
      <c r="B6" s="48"/>
      <c r="C6" s="48"/>
      <c r="D6" s="48"/>
      <c r="E6" s="50"/>
      <c r="F6" s="11"/>
    </row>
    <row r="7" spans="1:6" ht="18" customHeight="1">
      <c r="A7" s="51"/>
      <c r="B7" s="52"/>
      <c r="C7" s="441"/>
      <c r="D7" s="450"/>
      <c r="E7" s="53"/>
      <c r="F7" s="54"/>
    </row>
    <row r="8" spans="1:6" s="12" customFormat="1" ht="18.75" customHeight="1">
      <c r="A8" s="469" t="s">
        <v>22</v>
      </c>
      <c r="B8" s="470"/>
      <c r="C8" s="471"/>
      <c r="D8" s="469" t="s">
        <v>25</v>
      </c>
      <c r="E8" s="470"/>
      <c r="F8" s="471"/>
    </row>
    <row r="9" spans="1:6" s="13" customFormat="1" ht="12.75">
      <c r="A9" s="475" t="s">
        <v>0</v>
      </c>
      <c r="B9" s="467" t="s">
        <v>26</v>
      </c>
      <c r="C9" s="468"/>
      <c r="D9" s="475" t="s">
        <v>0</v>
      </c>
      <c r="E9" s="467" t="s">
        <v>27</v>
      </c>
      <c r="F9" s="468"/>
    </row>
    <row r="10" spans="1:6" s="13" customFormat="1" ht="12.75" customHeight="1">
      <c r="A10" s="475"/>
      <c r="B10" s="14" t="s">
        <v>23</v>
      </c>
      <c r="C10" s="37" t="s">
        <v>24</v>
      </c>
      <c r="D10" s="475"/>
      <c r="E10" s="14" t="s">
        <v>23</v>
      </c>
      <c r="F10" s="37" t="s">
        <v>24</v>
      </c>
    </row>
    <row r="11" spans="1:6" s="12" customFormat="1" ht="12.75" customHeight="1" thickBot="1">
      <c r="A11" s="34" t="s">
        <v>2</v>
      </c>
      <c r="B11" s="35">
        <v>1</v>
      </c>
      <c r="C11" s="442">
        <v>2</v>
      </c>
      <c r="D11" s="451" t="s">
        <v>2</v>
      </c>
      <c r="E11" s="38">
        <v>1</v>
      </c>
      <c r="F11" s="36">
        <v>2</v>
      </c>
    </row>
    <row r="12" spans="1:6" ht="12.75" customHeight="1">
      <c r="A12" s="55" t="s">
        <v>48</v>
      </c>
      <c r="B12" s="354"/>
      <c r="C12" s="443"/>
      <c r="D12" s="55" t="s">
        <v>49</v>
      </c>
      <c r="E12" s="354"/>
      <c r="F12" s="443"/>
    </row>
    <row r="13" spans="1:6" ht="12.75" customHeight="1">
      <c r="A13" s="56" t="s">
        <v>29</v>
      </c>
      <c r="B13" s="355"/>
      <c r="C13" s="444"/>
      <c r="D13" s="56" t="s">
        <v>40</v>
      </c>
      <c r="E13" s="355"/>
      <c r="F13" s="444"/>
    </row>
    <row r="14" spans="1:6" ht="12.75" customHeight="1">
      <c r="A14" s="57" t="s">
        <v>102</v>
      </c>
      <c r="B14" s="355">
        <v>640</v>
      </c>
      <c r="C14" s="444">
        <v>640</v>
      </c>
      <c r="D14" s="58" t="s">
        <v>144</v>
      </c>
      <c r="E14" s="355">
        <v>58</v>
      </c>
      <c r="F14" s="444">
        <v>58</v>
      </c>
    </row>
    <row r="15" spans="1:6" ht="18" customHeight="1">
      <c r="A15" s="58" t="s">
        <v>103</v>
      </c>
      <c r="B15" s="355">
        <v>702</v>
      </c>
      <c r="C15" s="444">
        <v>748</v>
      </c>
      <c r="D15" s="58" t="s">
        <v>146</v>
      </c>
      <c r="E15" s="355"/>
      <c r="F15" s="444"/>
    </row>
    <row r="16" spans="1:6" ht="12.75" customHeight="1">
      <c r="A16" s="58" t="s">
        <v>104</v>
      </c>
      <c r="B16" s="355"/>
      <c r="C16" s="444"/>
      <c r="D16" s="61" t="s">
        <v>145</v>
      </c>
      <c r="E16" s="355"/>
      <c r="F16" s="444"/>
    </row>
    <row r="17" spans="1:6" ht="12.75" customHeight="1">
      <c r="A17" s="58" t="s">
        <v>105</v>
      </c>
      <c r="B17" s="355"/>
      <c r="C17" s="444"/>
      <c r="D17" s="452" t="s">
        <v>147</v>
      </c>
      <c r="E17" s="214">
        <f>SUM(E14:E16)</f>
        <v>58</v>
      </c>
      <c r="F17" s="445">
        <f>SUM(F14:F16)</f>
        <v>58</v>
      </c>
    </row>
    <row r="18" spans="1:6" ht="15" customHeight="1">
      <c r="A18" s="58" t="s">
        <v>106</v>
      </c>
      <c r="B18" s="355"/>
      <c r="C18" s="444"/>
      <c r="D18" s="56" t="s">
        <v>41</v>
      </c>
      <c r="E18" s="355"/>
      <c r="F18" s="444"/>
    </row>
    <row r="19" spans="1:6" ht="15" customHeight="1">
      <c r="A19" s="66" t="s">
        <v>107</v>
      </c>
      <c r="B19" s="355"/>
      <c r="C19" s="444"/>
      <c r="D19" s="58" t="s">
        <v>42</v>
      </c>
      <c r="E19" s="355"/>
      <c r="F19" s="444"/>
    </row>
    <row r="20" spans="1:6" ht="15" customHeight="1">
      <c r="A20" s="58" t="s">
        <v>108</v>
      </c>
      <c r="B20" s="355">
        <v>4</v>
      </c>
      <c r="C20" s="444">
        <v>2</v>
      </c>
      <c r="D20" s="58" t="s">
        <v>43</v>
      </c>
      <c r="E20" s="355">
        <v>1449</v>
      </c>
      <c r="F20" s="444">
        <v>1449</v>
      </c>
    </row>
    <row r="21" spans="1:6" ht="26.25" customHeight="1">
      <c r="A21" s="58" t="s">
        <v>109</v>
      </c>
      <c r="B21" s="355"/>
      <c r="C21" s="444"/>
      <c r="D21" s="58" t="s">
        <v>236</v>
      </c>
      <c r="E21" s="355">
        <v>520</v>
      </c>
      <c r="F21" s="444">
        <v>520</v>
      </c>
    </row>
    <row r="22" spans="1:6" ht="12.75" customHeight="1">
      <c r="A22" s="59" t="s">
        <v>3</v>
      </c>
      <c r="B22" s="214">
        <f>SUM(B14:B21)</f>
        <v>1346</v>
      </c>
      <c r="C22" s="445">
        <f>SUM(C14:C21)</f>
        <v>1390</v>
      </c>
      <c r="D22" s="453" t="s">
        <v>237</v>
      </c>
      <c r="E22" s="355"/>
      <c r="F22" s="444"/>
    </row>
    <row r="23" spans="1:6" ht="12.75" customHeight="1">
      <c r="A23" s="56" t="s">
        <v>30</v>
      </c>
      <c r="B23" s="355"/>
      <c r="C23" s="444"/>
      <c r="D23" s="453" t="s">
        <v>238</v>
      </c>
      <c r="E23" s="355">
        <v>14</v>
      </c>
      <c r="F23" s="444">
        <v>14</v>
      </c>
    </row>
    <row r="24" spans="1:6" ht="12.75" customHeight="1">
      <c r="A24" s="58" t="s">
        <v>110</v>
      </c>
      <c r="B24" s="355"/>
      <c r="C24" s="444"/>
      <c r="D24" s="58" t="s">
        <v>239</v>
      </c>
      <c r="E24" s="355">
        <v>506</v>
      </c>
      <c r="F24" s="444">
        <v>506</v>
      </c>
    </row>
    <row r="25" spans="1:6" ht="12.75" customHeight="1">
      <c r="A25" s="58" t="s">
        <v>111</v>
      </c>
      <c r="B25" s="355"/>
      <c r="C25" s="444"/>
      <c r="D25" s="452" t="s">
        <v>148</v>
      </c>
      <c r="E25" s="214">
        <f>SUM(E19:E24)-E21</f>
        <v>1969</v>
      </c>
      <c r="F25" s="445">
        <f>SUM(F19:F24)-F21</f>
        <v>1969</v>
      </c>
    </row>
    <row r="26" spans="1:6" ht="12.75" customHeight="1">
      <c r="A26" s="58" t="s">
        <v>112</v>
      </c>
      <c r="B26" s="355"/>
      <c r="C26" s="444"/>
      <c r="D26" s="56" t="s">
        <v>44</v>
      </c>
      <c r="E26" s="355"/>
      <c r="F26" s="444"/>
    </row>
    <row r="27" spans="1:6" ht="12.75">
      <c r="A27" s="58" t="s">
        <v>113</v>
      </c>
      <c r="B27" s="355"/>
      <c r="C27" s="444"/>
      <c r="D27" s="453" t="s">
        <v>240</v>
      </c>
      <c r="E27" s="355">
        <f>E28+E29</f>
        <v>-893</v>
      </c>
      <c r="F27" s="444">
        <f>F28+F29</f>
        <v>-801</v>
      </c>
    </row>
    <row r="28" spans="1:6" ht="12.75" customHeight="1">
      <c r="A28" s="59" t="s">
        <v>31</v>
      </c>
      <c r="B28" s="214">
        <f>SUM(B24:B27)</f>
        <v>0</v>
      </c>
      <c r="C28" s="445">
        <f>SUM(C24:C27)</f>
        <v>0</v>
      </c>
      <c r="D28" s="58" t="s">
        <v>241</v>
      </c>
      <c r="E28" s="355">
        <v>8</v>
      </c>
      <c r="F28" s="444">
        <v>8</v>
      </c>
    </row>
    <row r="29" spans="1:6" ht="12.75" customHeight="1">
      <c r="A29" s="56" t="s">
        <v>259</v>
      </c>
      <c r="B29" s="355"/>
      <c r="C29" s="444"/>
      <c r="D29" s="58" t="s">
        <v>242</v>
      </c>
      <c r="E29" s="355">
        <v>-901</v>
      </c>
      <c r="F29" s="444">
        <v>-809</v>
      </c>
    </row>
    <row r="30" spans="1:6" ht="12.75" customHeight="1">
      <c r="A30" s="58" t="s">
        <v>231</v>
      </c>
      <c r="B30" s="355"/>
      <c r="C30" s="444"/>
      <c r="D30" s="453" t="s">
        <v>247</v>
      </c>
      <c r="E30" s="355">
        <v>-101</v>
      </c>
      <c r="F30" s="444">
        <v>-92</v>
      </c>
    </row>
    <row r="31" spans="1:6" ht="12.75" customHeight="1">
      <c r="A31" s="60" t="s">
        <v>233</v>
      </c>
      <c r="B31" s="355"/>
      <c r="C31" s="444"/>
      <c r="D31" s="452" t="s">
        <v>149</v>
      </c>
      <c r="E31" s="214">
        <f>SUM(E27:E30)-E27</f>
        <v>-994</v>
      </c>
      <c r="F31" s="445">
        <f>SUM(F27:F30)-F27</f>
        <v>-893</v>
      </c>
    </row>
    <row r="32" spans="1:6" ht="12.75" customHeight="1">
      <c r="A32" s="60" t="s">
        <v>232</v>
      </c>
      <c r="B32" s="355"/>
      <c r="C32" s="444"/>
      <c r="D32" s="63" t="s">
        <v>35</v>
      </c>
      <c r="E32" s="214">
        <f>E17+E25+E31</f>
        <v>1033</v>
      </c>
      <c r="F32" s="445">
        <f>F17+F25+F31</f>
        <v>1134</v>
      </c>
    </row>
    <row r="33" spans="1:6" ht="12.75" customHeight="1">
      <c r="A33" s="60" t="s">
        <v>234</v>
      </c>
      <c r="B33" s="355"/>
      <c r="C33" s="444"/>
      <c r="D33" s="64" t="s">
        <v>45</v>
      </c>
      <c r="E33" s="355"/>
      <c r="F33" s="444"/>
    </row>
    <row r="34" spans="1:6" ht="12.75" customHeight="1">
      <c r="A34" s="60" t="s">
        <v>235</v>
      </c>
      <c r="B34" s="355"/>
      <c r="C34" s="444"/>
      <c r="D34" s="56" t="s">
        <v>4</v>
      </c>
      <c r="E34" s="355"/>
      <c r="F34" s="444"/>
    </row>
    <row r="35" spans="1:6" ht="12.75" customHeight="1">
      <c r="A35" s="58" t="s">
        <v>114</v>
      </c>
      <c r="B35" s="355"/>
      <c r="C35" s="444"/>
      <c r="D35" s="453" t="s">
        <v>150</v>
      </c>
      <c r="E35" s="355"/>
      <c r="F35" s="444"/>
    </row>
    <row r="36" spans="1:6" ht="12.75" customHeight="1">
      <c r="A36" s="61" t="s">
        <v>115</v>
      </c>
      <c r="B36" s="355"/>
      <c r="C36" s="444"/>
      <c r="D36" s="453" t="s">
        <v>151</v>
      </c>
      <c r="E36" s="355"/>
      <c r="F36" s="444"/>
    </row>
    <row r="37" spans="1:6" ht="15" customHeight="1">
      <c r="A37" s="57" t="s">
        <v>243</v>
      </c>
      <c r="B37" s="355"/>
      <c r="C37" s="444"/>
      <c r="D37" s="60" t="s">
        <v>152</v>
      </c>
      <c r="E37" s="355"/>
      <c r="F37" s="444"/>
    </row>
    <row r="38" spans="1:6" ht="12.75" customHeight="1">
      <c r="A38" s="60" t="s">
        <v>246</v>
      </c>
      <c r="B38" s="355"/>
      <c r="C38" s="444"/>
      <c r="D38" s="58" t="s">
        <v>153</v>
      </c>
      <c r="E38" s="355"/>
      <c r="F38" s="444"/>
    </row>
    <row r="39" spans="1:6" ht="12.75" customHeight="1">
      <c r="A39" s="60" t="s">
        <v>244</v>
      </c>
      <c r="B39" s="355"/>
      <c r="C39" s="444"/>
      <c r="D39" s="58" t="s">
        <v>154</v>
      </c>
      <c r="E39" s="355"/>
      <c r="F39" s="444"/>
    </row>
    <row r="40" spans="1:6" ht="12.75" customHeight="1">
      <c r="A40" s="60" t="s">
        <v>245</v>
      </c>
      <c r="B40" s="355">
        <v>81</v>
      </c>
      <c r="C40" s="444">
        <v>71</v>
      </c>
      <c r="D40" s="58" t="s">
        <v>155</v>
      </c>
      <c r="E40" s="355"/>
      <c r="F40" s="444"/>
    </row>
    <row r="41" spans="1:6" ht="12.75" customHeight="1">
      <c r="A41" s="59" t="s">
        <v>32</v>
      </c>
      <c r="B41" s="356">
        <f>SUM(B30:B40)</f>
        <v>81</v>
      </c>
      <c r="C41" s="446">
        <f>SUM(C30:C40)</f>
        <v>71</v>
      </c>
      <c r="D41" s="58" t="s">
        <v>156</v>
      </c>
      <c r="E41" s="355"/>
      <c r="F41" s="444"/>
    </row>
    <row r="42" spans="1:6" ht="12.75" customHeight="1">
      <c r="A42" s="62" t="s">
        <v>116</v>
      </c>
      <c r="B42" s="355"/>
      <c r="C42" s="444"/>
      <c r="D42" s="59" t="s">
        <v>3</v>
      </c>
      <c r="E42" s="214">
        <f>SUM(E35:E41)</f>
        <v>0</v>
      </c>
      <c r="F42" s="445">
        <f>SUM(F35:F41)</f>
        <v>0</v>
      </c>
    </row>
    <row r="43" spans="1:6" ht="12.75" customHeight="1">
      <c r="A43" s="61" t="s">
        <v>117</v>
      </c>
      <c r="B43" s="355"/>
      <c r="C43" s="444"/>
      <c r="D43" s="56" t="s">
        <v>46</v>
      </c>
      <c r="E43" s="355"/>
      <c r="F43" s="444"/>
    </row>
    <row r="44" spans="1:6" ht="12.75" customHeight="1">
      <c r="A44" s="61" t="s">
        <v>118</v>
      </c>
      <c r="B44" s="355"/>
      <c r="C44" s="444"/>
      <c r="D44" s="63" t="s">
        <v>5</v>
      </c>
      <c r="E44" s="214">
        <f>E42+E43</f>
        <v>0</v>
      </c>
      <c r="F44" s="445">
        <f>F42+F43</f>
        <v>0</v>
      </c>
    </row>
    <row r="45" spans="1:6" ht="12.75" customHeight="1">
      <c r="A45" s="59" t="s">
        <v>119</v>
      </c>
      <c r="B45" s="355"/>
      <c r="C45" s="444"/>
      <c r="D45" s="64" t="s">
        <v>6</v>
      </c>
      <c r="E45" s="355"/>
      <c r="F45" s="444"/>
    </row>
    <row r="46" spans="1:6" ht="12.75" customHeight="1">
      <c r="A46" s="56" t="s">
        <v>34</v>
      </c>
      <c r="B46" s="355"/>
      <c r="C46" s="444"/>
      <c r="D46" s="56" t="s">
        <v>7</v>
      </c>
      <c r="E46" s="355"/>
      <c r="F46" s="444"/>
    </row>
    <row r="47" spans="1:6" ht="12.75" customHeight="1">
      <c r="A47" s="63" t="s">
        <v>35</v>
      </c>
      <c r="B47" s="214">
        <f>B22+B28+B41+B45+B46</f>
        <v>1427</v>
      </c>
      <c r="C47" s="445">
        <f>C22+C28+C41+C45+C46</f>
        <v>1461</v>
      </c>
      <c r="D47" s="453" t="s">
        <v>150</v>
      </c>
      <c r="E47" s="355">
        <v>279</v>
      </c>
      <c r="F47" s="444">
        <v>239</v>
      </c>
    </row>
    <row r="48" spans="1:6" ht="12.75" customHeight="1">
      <c r="A48" s="64" t="s">
        <v>120</v>
      </c>
      <c r="B48" s="355"/>
      <c r="C48" s="444"/>
      <c r="D48" s="453" t="s">
        <v>165</v>
      </c>
      <c r="E48" s="355"/>
      <c r="F48" s="444"/>
    </row>
    <row r="49" spans="1:6" ht="12.75" customHeight="1">
      <c r="A49" s="56" t="s">
        <v>36</v>
      </c>
      <c r="B49" s="355"/>
      <c r="C49" s="444"/>
      <c r="D49" s="60" t="s">
        <v>152</v>
      </c>
      <c r="E49" s="355"/>
      <c r="F49" s="444"/>
    </row>
    <row r="50" spans="1:6" ht="12.75" customHeight="1">
      <c r="A50" s="58" t="s">
        <v>121</v>
      </c>
      <c r="B50" s="355"/>
      <c r="C50" s="444"/>
      <c r="D50" s="58" t="s">
        <v>157</v>
      </c>
      <c r="E50" s="355">
        <v>16</v>
      </c>
      <c r="F50" s="444">
        <v>14</v>
      </c>
    </row>
    <row r="51" spans="1:6" ht="12.75" customHeight="1">
      <c r="A51" s="58" t="s">
        <v>122</v>
      </c>
      <c r="B51" s="355"/>
      <c r="C51" s="444"/>
      <c r="D51" s="58" t="s">
        <v>158</v>
      </c>
      <c r="E51" s="355"/>
      <c r="F51" s="444"/>
    </row>
    <row r="52" spans="1:6" ht="15" customHeight="1">
      <c r="A52" s="58" t="s">
        <v>123</v>
      </c>
      <c r="B52" s="355"/>
      <c r="C52" s="444"/>
      <c r="D52" s="58" t="s">
        <v>159</v>
      </c>
      <c r="E52" s="355"/>
      <c r="F52" s="444"/>
    </row>
    <row r="53" spans="1:6" ht="12.75" customHeight="1">
      <c r="A53" s="66" t="s">
        <v>124</v>
      </c>
      <c r="B53" s="355"/>
      <c r="C53" s="444"/>
      <c r="D53" s="58" t="s">
        <v>160</v>
      </c>
      <c r="E53" s="355">
        <v>2</v>
      </c>
      <c r="F53" s="444">
        <v>2</v>
      </c>
    </row>
    <row r="54" spans="1:6" ht="12.75" customHeight="1">
      <c r="A54" s="66" t="s">
        <v>125</v>
      </c>
      <c r="B54" s="355"/>
      <c r="C54" s="444"/>
      <c r="D54" s="58" t="s">
        <v>161</v>
      </c>
      <c r="E54" s="355">
        <v>142</v>
      </c>
      <c r="F54" s="444">
        <v>114</v>
      </c>
    </row>
    <row r="55" spans="1:6" ht="12.75" customHeight="1">
      <c r="A55" s="58" t="s">
        <v>126</v>
      </c>
      <c r="B55" s="355"/>
      <c r="C55" s="444"/>
      <c r="D55" s="58" t="s">
        <v>162</v>
      </c>
      <c r="E55" s="355">
        <v>9</v>
      </c>
      <c r="F55" s="444">
        <v>9</v>
      </c>
    </row>
    <row r="56" spans="1:6" ht="12.75" customHeight="1">
      <c r="A56" s="58" t="s">
        <v>127</v>
      </c>
      <c r="B56" s="355"/>
      <c r="C56" s="444"/>
      <c r="D56" s="58" t="s">
        <v>163</v>
      </c>
      <c r="E56" s="355"/>
      <c r="F56" s="444"/>
    </row>
    <row r="57" spans="1:6" ht="12.75" customHeight="1">
      <c r="A57" s="59" t="s">
        <v>3</v>
      </c>
      <c r="B57" s="213">
        <f>SUM(B50:B56)</f>
        <v>0</v>
      </c>
      <c r="C57" s="447">
        <f>SUM(C50:C56)</f>
        <v>0</v>
      </c>
      <c r="D57" s="59" t="s">
        <v>3</v>
      </c>
      <c r="E57" s="214">
        <f>SUM(E47:E56)</f>
        <v>448</v>
      </c>
      <c r="F57" s="445">
        <f>SUM(F47:F56)</f>
        <v>378</v>
      </c>
    </row>
    <row r="58" spans="1:6" ht="12.75" customHeight="1">
      <c r="A58" s="56" t="s">
        <v>8</v>
      </c>
      <c r="B58" s="355"/>
      <c r="C58" s="444"/>
      <c r="D58" s="56" t="s">
        <v>46</v>
      </c>
      <c r="E58" s="214"/>
      <c r="F58" s="445"/>
    </row>
    <row r="59" spans="1:6" ht="12.75" customHeight="1">
      <c r="A59" s="58" t="s">
        <v>128</v>
      </c>
      <c r="B59" s="355"/>
      <c r="C59" s="444"/>
      <c r="D59" s="63" t="s">
        <v>9</v>
      </c>
      <c r="E59" s="214">
        <f>E57+E58</f>
        <v>448</v>
      </c>
      <c r="F59" s="445">
        <f>F57+F58</f>
        <v>378</v>
      </c>
    </row>
    <row r="60" spans="1:6" ht="12.75" customHeight="1">
      <c r="A60" s="58" t="s">
        <v>129</v>
      </c>
      <c r="B60" s="355">
        <v>7</v>
      </c>
      <c r="C60" s="444">
        <v>50</v>
      </c>
      <c r="D60" s="58"/>
      <c r="E60" s="355"/>
      <c r="F60" s="444"/>
    </row>
    <row r="61" spans="1:6" ht="12.75" customHeight="1">
      <c r="A61" s="58" t="s">
        <v>130</v>
      </c>
      <c r="B61" s="355"/>
      <c r="C61" s="444"/>
      <c r="D61" s="58"/>
      <c r="E61" s="355"/>
      <c r="F61" s="444"/>
    </row>
    <row r="62" spans="1:6" ht="12.75" customHeight="1">
      <c r="A62" s="58" t="s">
        <v>131</v>
      </c>
      <c r="B62" s="355">
        <v>41</v>
      </c>
      <c r="C62" s="444"/>
      <c r="D62" s="58"/>
      <c r="E62" s="355"/>
      <c r="F62" s="444"/>
    </row>
    <row r="63" spans="1:6" ht="12.75" customHeight="1">
      <c r="A63" s="58" t="s">
        <v>132</v>
      </c>
      <c r="B63" s="355"/>
      <c r="C63" s="444"/>
      <c r="D63" s="58"/>
      <c r="E63" s="355"/>
      <c r="F63" s="444"/>
    </row>
    <row r="64" spans="1:6" ht="12.75" customHeight="1">
      <c r="A64" s="58" t="s">
        <v>133</v>
      </c>
      <c r="B64" s="355">
        <v>4</v>
      </c>
      <c r="C64" s="444">
        <v>1</v>
      </c>
      <c r="D64" s="58"/>
      <c r="E64" s="355"/>
      <c r="F64" s="444"/>
    </row>
    <row r="65" spans="1:6" ht="12.75" customHeight="1">
      <c r="A65" s="59" t="s">
        <v>31</v>
      </c>
      <c r="B65" s="213">
        <f>SUM(B59:B64)</f>
        <v>52</v>
      </c>
      <c r="C65" s="447">
        <f>SUM(C59:C64)</f>
        <v>51</v>
      </c>
      <c r="D65" s="64"/>
      <c r="E65" s="355"/>
      <c r="F65" s="444"/>
    </row>
    <row r="66" spans="1:6" ht="12.75" customHeight="1">
      <c r="A66" s="56" t="s">
        <v>258</v>
      </c>
      <c r="B66" s="355"/>
      <c r="C66" s="444"/>
      <c r="D66" s="58"/>
      <c r="E66" s="355"/>
      <c r="F66" s="444"/>
    </row>
    <row r="67" spans="1:6" ht="12.75">
      <c r="A67" s="58" t="s">
        <v>134</v>
      </c>
      <c r="B67" s="355"/>
      <c r="C67" s="444"/>
      <c r="D67" s="64"/>
      <c r="E67" s="355"/>
      <c r="F67" s="444"/>
    </row>
    <row r="68" spans="1:6" ht="12.75" customHeight="1">
      <c r="A68" s="58" t="s">
        <v>135</v>
      </c>
      <c r="B68" s="355"/>
      <c r="C68" s="444"/>
      <c r="D68" s="58"/>
      <c r="E68" s="355"/>
      <c r="F68" s="444"/>
    </row>
    <row r="69" spans="1:6" ht="12.75" customHeight="1">
      <c r="A69" s="58" t="s">
        <v>136</v>
      </c>
      <c r="B69" s="355"/>
      <c r="C69" s="444"/>
      <c r="D69" s="58"/>
      <c r="E69" s="355"/>
      <c r="F69" s="444"/>
    </row>
    <row r="70" spans="1:6" ht="12.75" customHeight="1">
      <c r="A70" s="58" t="s">
        <v>137</v>
      </c>
      <c r="B70" s="355"/>
      <c r="C70" s="444"/>
      <c r="D70" s="58"/>
      <c r="E70" s="355"/>
      <c r="F70" s="444"/>
    </row>
    <row r="71" spans="1:6" ht="12.75" customHeight="1">
      <c r="A71" s="58" t="s">
        <v>138</v>
      </c>
      <c r="B71" s="355"/>
      <c r="C71" s="444"/>
      <c r="D71" s="58"/>
      <c r="E71" s="355"/>
      <c r="F71" s="444"/>
    </row>
    <row r="72" spans="1:6" ht="12.75" customHeight="1">
      <c r="A72" s="59" t="s">
        <v>32</v>
      </c>
      <c r="B72" s="355"/>
      <c r="C72" s="444"/>
      <c r="D72" s="58"/>
      <c r="E72" s="355"/>
      <c r="F72" s="444"/>
    </row>
    <row r="73" spans="1:6" ht="12.75" customHeight="1">
      <c r="A73" s="56" t="s">
        <v>10</v>
      </c>
      <c r="B73" s="355"/>
      <c r="C73" s="444"/>
      <c r="D73" s="58"/>
      <c r="E73" s="355"/>
      <c r="F73" s="444"/>
    </row>
    <row r="74" spans="1:6" ht="12.75" customHeight="1">
      <c r="A74" s="58" t="s">
        <v>139</v>
      </c>
      <c r="B74" s="355">
        <v>2</v>
      </c>
      <c r="C74" s="444"/>
      <c r="D74" s="58"/>
      <c r="E74" s="355"/>
      <c r="F74" s="444"/>
    </row>
    <row r="75" spans="1:6" ht="12.75" customHeight="1">
      <c r="A75" s="58" t="s">
        <v>140</v>
      </c>
      <c r="B75" s="355"/>
      <c r="C75" s="444"/>
      <c r="D75" s="58"/>
      <c r="E75" s="355"/>
      <c r="F75" s="444"/>
    </row>
    <row r="76" spans="1:6" ht="12.75" customHeight="1">
      <c r="A76" s="58" t="s">
        <v>141</v>
      </c>
      <c r="B76" s="355"/>
      <c r="C76" s="444"/>
      <c r="D76" s="58"/>
      <c r="E76" s="355"/>
      <c r="F76" s="444"/>
    </row>
    <row r="77" spans="1:6" ht="12.75" customHeight="1">
      <c r="A77" s="58" t="s">
        <v>142</v>
      </c>
      <c r="B77" s="355"/>
      <c r="C77" s="444"/>
      <c r="D77" s="58"/>
      <c r="E77" s="355"/>
      <c r="F77" s="444"/>
    </row>
    <row r="78" spans="1:6" ht="12.75" customHeight="1">
      <c r="A78" s="59" t="s">
        <v>33</v>
      </c>
      <c r="B78" s="214">
        <f>SUM(B74:B77)</f>
        <v>2</v>
      </c>
      <c r="C78" s="445">
        <f>SUM(C74:C77)</f>
        <v>0</v>
      </c>
      <c r="D78" s="58"/>
      <c r="E78" s="355"/>
      <c r="F78" s="444"/>
    </row>
    <row r="79" spans="1:6" ht="12.75" customHeight="1">
      <c r="A79" s="56" t="s">
        <v>11</v>
      </c>
      <c r="B79" s="214"/>
      <c r="C79" s="445"/>
      <c r="D79" s="58"/>
      <c r="E79" s="355"/>
      <c r="F79" s="444"/>
    </row>
    <row r="80" spans="1:6" ht="12.75" customHeight="1">
      <c r="A80" s="63" t="s">
        <v>5</v>
      </c>
      <c r="B80" s="214">
        <f>B57+B65+B72+B78+B79</f>
        <v>54</v>
      </c>
      <c r="C80" s="445">
        <f>C57+C65+C72+C78+C79</f>
        <v>51</v>
      </c>
      <c r="D80" s="58"/>
      <c r="E80" s="355"/>
      <c r="F80" s="444"/>
    </row>
    <row r="81" spans="1:6" ht="12.75" customHeight="1">
      <c r="A81" s="63" t="s">
        <v>37</v>
      </c>
      <c r="B81" s="214">
        <f>B47+B80</f>
        <v>1481</v>
      </c>
      <c r="C81" s="445">
        <f>C47+C80</f>
        <v>1512</v>
      </c>
      <c r="D81" s="63" t="s">
        <v>47</v>
      </c>
      <c r="E81" s="214">
        <f>E32+E44+E59</f>
        <v>1481</v>
      </c>
      <c r="F81" s="445">
        <f>F32+F44+F59</f>
        <v>1512</v>
      </c>
    </row>
    <row r="82" spans="1:6" ht="12.75" customHeight="1">
      <c r="A82" s="64" t="s">
        <v>143</v>
      </c>
      <c r="B82" s="212"/>
      <c r="C82" s="448"/>
      <c r="D82" s="64" t="s">
        <v>164</v>
      </c>
      <c r="E82" s="214"/>
      <c r="F82" s="445"/>
    </row>
    <row r="83" spans="1:6" ht="13.5" thickBot="1">
      <c r="A83" s="65"/>
      <c r="B83" s="211"/>
      <c r="C83" s="449"/>
      <c r="D83" s="65"/>
      <c r="E83" s="357"/>
      <c r="F83" s="454"/>
    </row>
    <row r="84" spans="1:6" ht="12.75">
      <c r="A84" s="312"/>
      <c r="B84" s="312"/>
      <c r="C84" s="312"/>
      <c r="D84" s="312"/>
      <c r="E84" s="312"/>
      <c r="F84" s="313"/>
    </row>
    <row r="85" spans="1:6" ht="12.75">
      <c r="A85" s="312"/>
      <c r="B85" s="312"/>
      <c r="C85" s="312"/>
      <c r="D85" s="312"/>
      <c r="E85" s="312"/>
      <c r="F85" s="313"/>
    </row>
    <row r="86" spans="1:6" ht="12.75">
      <c r="A86" s="312"/>
      <c r="B86" s="312"/>
      <c r="C86" s="312"/>
      <c r="D86" s="312"/>
      <c r="E86" s="312"/>
      <c r="F86" s="313"/>
    </row>
    <row r="87" spans="1:6" ht="12.75">
      <c r="A87" s="314" t="s">
        <v>578</v>
      </c>
      <c r="B87" s="315" t="s">
        <v>38</v>
      </c>
      <c r="C87" s="316" t="s">
        <v>560</v>
      </c>
      <c r="D87" s="317" t="s">
        <v>39</v>
      </c>
      <c r="E87" s="318" t="s">
        <v>561</v>
      </c>
      <c r="F87" s="319"/>
    </row>
    <row r="88" spans="1:6" ht="12.75">
      <c r="A88" s="4"/>
      <c r="B88" s="4"/>
      <c r="C88" s="1"/>
      <c r="D88" s="1"/>
      <c r="F88" s="2"/>
    </row>
  </sheetData>
  <sheetProtection/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47" right="0.24" top="0.33" bottom="0.56" header="0.27" footer="0.5"/>
  <pageSetup fitToHeight="1" fitToWidth="1" horizontalDpi="600" verticalDpi="600" orientation="portrait" paperSize="9" scale="63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59.25390625" style="67" customWidth="1"/>
    <col min="2" max="2" width="16.75390625" style="67" customWidth="1"/>
    <col min="3" max="3" width="20.375" style="67" customWidth="1"/>
    <col min="4" max="16384" width="9.25390625" style="67" customWidth="1"/>
  </cols>
  <sheetData>
    <row r="1" spans="1:3" ht="12.75">
      <c r="A1" s="124"/>
      <c r="B1" s="124"/>
      <c r="C1" s="434" t="s">
        <v>406</v>
      </c>
    </row>
    <row r="2" spans="1:3" ht="12.75">
      <c r="A2" s="536" t="s">
        <v>350</v>
      </c>
      <c r="B2" s="536"/>
      <c r="C2" s="536"/>
    </row>
    <row r="3" spans="1:3" ht="12.75">
      <c r="A3" s="536" t="s">
        <v>590</v>
      </c>
      <c r="B3" s="536"/>
      <c r="C3" s="536"/>
    </row>
    <row r="4" spans="1:3" ht="12.75">
      <c r="A4" s="536" t="s">
        <v>556</v>
      </c>
      <c r="B4" s="536"/>
      <c r="C4" s="536"/>
    </row>
    <row r="5" spans="1:3" ht="13.5" thickBot="1">
      <c r="A5" s="124" t="s">
        <v>395</v>
      </c>
      <c r="B5" s="124"/>
      <c r="C5" s="434" t="s">
        <v>321</v>
      </c>
    </row>
    <row r="6" spans="1:3" ht="13.5" thickBot="1">
      <c r="A6" s="537" t="s">
        <v>407</v>
      </c>
      <c r="B6" s="539" t="s">
        <v>408</v>
      </c>
      <c r="C6" s="540"/>
    </row>
    <row r="7" spans="1:3" ht="13.5" thickBot="1">
      <c r="A7" s="538"/>
      <c r="B7" s="126" t="s">
        <v>409</v>
      </c>
      <c r="C7" s="127" t="s">
        <v>410</v>
      </c>
    </row>
    <row r="8" spans="1:3" ht="13.5" thickBot="1">
      <c r="A8" s="128" t="s">
        <v>2</v>
      </c>
      <c r="B8" s="126">
        <v>1</v>
      </c>
      <c r="C8" s="127">
        <v>2</v>
      </c>
    </row>
    <row r="9" spans="1:3" ht="12.75">
      <c r="A9" s="129" t="s">
        <v>411</v>
      </c>
      <c r="B9" s="329"/>
      <c r="C9" s="330"/>
    </row>
    <row r="10" spans="1:3" ht="12.75">
      <c r="A10" s="130" t="s">
        <v>412</v>
      </c>
      <c r="B10" s="331"/>
      <c r="C10" s="332"/>
    </row>
    <row r="11" spans="1:3" ht="12.75">
      <c r="A11" s="130" t="s">
        <v>413</v>
      </c>
      <c r="B11" s="331"/>
      <c r="C11" s="332"/>
    </row>
    <row r="12" spans="1:3" ht="12.75">
      <c r="A12" s="130" t="s">
        <v>414</v>
      </c>
      <c r="B12" s="331"/>
      <c r="C12" s="332"/>
    </row>
    <row r="13" spans="1:3" ht="12.75">
      <c r="A13" s="130" t="s">
        <v>415</v>
      </c>
      <c r="B13" s="331"/>
      <c r="C13" s="332"/>
    </row>
    <row r="14" spans="1:3" ht="13.5" thickBot="1">
      <c r="A14" s="131" t="s">
        <v>416</v>
      </c>
      <c r="B14" s="333"/>
      <c r="C14" s="334"/>
    </row>
    <row r="15" spans="1:3" ht="13.5" thickBot="1">
      <c r="A15" s="132" t="s">
        <v>417</v>
      </c>
      <c r="B15" s="335"/>
      <c r="C15" s="336"/>
    </row>
    <row r="16" spans="1:3" ht="12.75">
      <c r="A16" s="129" t="s">
        <v>418</v>
      </c>
      <c r="B16" s="329"/>
      <c r="C16" s="330"/>
    </row>
    <row r="17" spans="1:3" ht="12.75">
      <c r="A17" s="130" t="s">
        <v>419</v>
      </c>
      <c r="B17" s="331">
        <v>15</v>
      </c>
      <c r="C17" s="332"/>
    </row>
    <row r="18" spans="1:3" ht="12.75">
      <c r="A18" s="130" t="s">
        <v>420</v>
      </c>
      <c r="B18" s="331">
        <v>15</v>
      </c>
      <c r="C18" s="332"/>
    </row>
    <row r="19" spans="1:3" ht="12.75">
      <c r="A19" s="130" t="s">
        <v>421</v>
      </c>
      <c r="B19" s="331"/>
      <c r="C19" s="332"/>
    </row>
    <row r="20" spans="1:3" ht="12.75">
      <c r="A20" s="130" t="s">
        <v>422</v>
      </c>
      <c r="B20" s="331"/>
      <c r="C20" s="332"/>
    </row>
    <row r="21" spans="1:3" ht="12.75">
      <c r="A21" s="130" t="s">
        <v>423</v>
      </c>
      <c r="B21" s="331"/>
      <c r="C21" s="332"/>
    </row>
    <row r="22" spans="1:3" ht="12.75">
      <c r="A22" s="130" t="s">
        <v>424</v>
      </c>
      <c r="B22" s="331"/>
      <c r="C22" s="332"/>
    </row>
    <row r="23" spans="1:3" ht="12.75">
      <c r="A23" s="130" t="s">
        <v>420</v>
      </c>
      <c r="B23" s="331"/>
      <c r="C23" s="332"/>
    </row>
    <row r="24" spans="1:3" ht="12.75">
      <c r="A24" s="130" t="s">
        <v>421</v>
      </c>
      <c r="B24" s="331"/>
      <c r="C24" s="332"/>
    </row>
    <row r="25" spans="1:3" ht="12.75">
      <c r="A25" s="130" t="s">
        <v>422</v>
      </c>
      <c r="B25" s="331"/>
      <c r="C25" s="332"/>
    </row>
    <row r="26" spans="1:3" ht="12.75">
      <c r="A26" s="130" t="s">
        <v>423</v>
      </c>
      <c r="B26" s="331"/>
      <c r="C26" s="332"/>
    </row>
    <row r="27" spans="1:3" ht="12.75">
      <c r="A27" s="130" t="s">
        <v>425</v>
      </c>
      <c r="B27" s="331"/>
      <c r="C27" s="332"/>
    </row>
    <row r="28" spans="1:3" ht="12.75">
      <c r="A28" s="130" t="s">
        <v>426</v>
      </c>
      <c r="B28" s="331"/>
      <c r="C28" s="332"/>
    </row>
    <row r="29" spans="1:3" ht="12.75">
      <c r="A29" s="130" t="s">
        <v>427</v>
      </c>
      <c r="B29" s="331"/>
      <c r="C29" s="332"/>
    </row>
    <row r="30" spans="1:3" ht="12.75">
      <c r="A30" s="130" t="s">
        <v>428</v>
      </c>
      <c r="B30" s="331"/>
      <c r="C30" s="332"/>
    </row>
    <row r="31" spans="1:3" ht="13.5" thickBot="1">
      <c r="A31" s="131" t="s">
        <v>429</v>
      </c>
      <c r="B31" s="333"/>
      <c r="C31" s="334"/>
    </row>
    <row r="32" spans="1:3" ht="13.5" thickBot="1">
      <c r="A32" s="132" t="s">
        <v>430</v>
      </c>
      <c r="B32" s="335">
        <v>15</v>
      </c>
      <c r="C32" s="336"/>
    </row>
    <row r="33" spans="1:3" ht="12.75">
      <c r="A33" s="367"/>
      <c r="B33" s="368"/>
      <c r="C33" s="368"/>
    </row>
    <row r="34" spans="1:3" ht="12.75">
      <c r="A34" s="367"/>
      <c r="B34" s="368"/>
      <c r="C34" s="368"/>
    </row>
    <row r="35" spans="1:3" ht="12.75">
      <c r="A35" s="367"/>
      <c r="B35" s="368"/>
      <c r="C35" s="368"/>
    </row>
    <row r="36" spans="1:3" ht="12.75">
      <c r="A36" s="367"/>
      <c r="B36" s="368"/>
      <c r="C36" s="368"/>
    </row>
    <row r="37" spans="1:3" ht="12.75">
      <c r="A37" s="124" t="s">
        <v>263</v>
      </c>
      <c r="B37" s="124"/>
      <c r="C37" s="124"/>
    </row>
    <row r="38" spans="1:3" ht="12.75">
      <c r="A38" s="125" t="s">
        <v>591</v>
      </c>
      <c r="B38" s="125"/>
      <c r="C38" s="125" t="s">
        <v>566</v>
      </c>
    </row>
    <row r="39" spans="1:3" ht="12.75">
      <c r="A39" s="125"/>
      <c r="B39" s="125"/>
      <c r="C39" s="125"/>
    </row>
    <row r="40" spans="1:3" ht="12.75">
      <c r="A40" s="125"/>
      <c r="B40" s="125"/>
      <c r="C40" s="125"/>
    </row>
    <row r="41" spans="1:3" ht="12.75">
      <c r="A41" s="125"/>
      <c r="B41" s="125"/>
      <c r="C41" s="125"/>
    </row>
    <row r="42" spans="1:3" ht="12.75">
      <c r="A42" s="125"/>
      <c r="B42" s="125"/>
      <c r="C42" s="125"/>
    </row>
    <row r="43" spans="1:3" ht="12.75">
      <c r="A43" s="125"/>
      <c r="B43" s="125"/>
      <c r="C43" s="125"/>
    </row>
    <row r="44" spans="1:3" ht="12.75">
      <c r="A44" s="125"/>
      <c r="B44" s="125"/>
      <c r="C44" s="125"/>
    </row>
    <row r="45" spans="1:3" ht="12.75">
      <c r="A45" s="125"/>
      <c r="B45" s="125"/>
      <c r="C45" s="125"/>
    </row>
    <row r="46" ht="12.75">
      <c r="B46" s="125"/>
    </row>
  </sheetData>
  <sheetProtection/>
  <mergeCells count="5">
    <mergeCell ref="A2:C2"/>
    <mergeCell ref="A3:C3"/>
    <mergeCell ref="A4:C4"/>
    <mergeCell ref="A6:A7"/>
    <mergeCell ref="B6:C6"/>
  </mergeCells>
  <printOptions/>
  <pageMargins left="0.7" right="0.3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52.375" style="67" customWidth="1"/>
    <col min="2" max="2" width="42.75390625" style="67" customWidth="1"/>
    <col min="3" max="16384" width="9.25390625" style="67" customWidth="1"/>
  </cols>
  <sheetData>
    <row r="1" spans="1:2" ht="17.25" customHeight="1">
      <c r="A1" s="113"/>
      <c r="B1" s="114" t="s">
        <v>393</v>
      </c>
    </row>
    <row r="2" spans="1:2" ht="17.25" customHeight="1">
      <c r="A2" s="541" t="s">
        <v>394</v>
      </c>
      <c r="B2" s="541"/>
    </row>
    <row r="3" spans="1:2" ht="12.75">
      <c r="A3" s="541" t="s">
        <v>592</v>
      </c>
      <c r="B3" s="541"/>
    </row>
    <row r="4" spans="1:2" ht="15.75" customHeight="1">
      <c r="A4" s="541" t="s">
        <v>556</v>
      </c>
      <c r="B4" s="541"/>
    </row>
    <row r="5" spans="1:2" ht="12.75">
      <c r="A5" s="113" t="s">
        <v>395</v>
      </c>
      <c r="B5" s="113"/>
    </row>
    <row r="6" spans="1:2" ht="13.5" thickBot="1">
      <c r="A6" s="113"/>
      <c r="B6" s="114" t="s">
        <v>321</v>
      </c>
    </row>
    <row r="7" spans="1:2" ht="33" customHeight="1">
      <c r="A7" s="115" t="s">
        <v>257</v>
      </c>
      <c r="B7" s="116" t="s">
        <v>354</v>
      </c>
    </row>
    <row r="8" spans="1:2" ht="12.75">
      <c r="A8" s="117" t="s">
        <v>396</v>
      </c>
      <c r="B8" s="118" t="s">
        <v>397</v>
      </c>
    </row>
    <row r="9" spans="1:2" ht="20.25" customHeight="1">
      <c r="A9" s="119" t="s">
        <v>398</v>
      </c>
      <c r="B9" s="120"/>
    </row>
    <row r="10" spans="1:2" ht="14.25" customHeight="1">
      <c r="A10" s="121" t="s">
        <v>399</v>
      </c>
      <c r="B10" s="120"/>
    </row>
    <row r="11" spans="1:2" ht="15" customHeight="1">
      <c r="A11" s="121" t="s">
        <v>187</v>
      </c>
      <c r="B11" s="230"/>
    </row>
    <row r="12" spans="1:2" ht="14.25" customHeight="1">
      <c r="A12" s="122" t="s">
        <v>400</v>
      </c>
      <c r="B12" s="231"/>
    </row>
    <row r="13" spans="1:2" ht="17.25" customHeight="1">
      <c r="A13" s="119" t="s">
        <v>401</v>
      </c>
      <c r="B13" s="120"/>
    </row>
    <row r="14" spans="1:2" ht="18" customHeight="1">
      <c r="A14" s="121" t="s">
        <v>402</v>
      </c>
      <c r="B14" s="120"/>
    </row>
    <row r="15" spans="1:2" ht="12.75" customHeight="1">
      <c r="A15" s="121" t="s">
        <v>403</v>
      </c>
      <c r="B15" s="120"/>
    </row>
    <row r="16" spans="1:2" ht="12.75">
      <c r="A16" s="121" t="s">
        <v>404</v>
      </c>
      <c r="B16" s="220"/>
    </row>
    <row r="17" spans="1:2" ht="14.25" customHeight="1" thickBot="1">
      <c r="A17" s="123" t="s">
        <v>405</v>
      </c>
      <c r="B17" s="221"/>
    </row>
    <row r="18" spans="1:2" ht="12.75">
      <c r="A18" s="113"/>
      <c r="B18" s="113"/>
    </row>
    <row r="19" spans="1:2" ht="12.75">
      <c r="A19" s="113"/>
      <c r="B19" s="113"/>
    </row>
    <row r="20" spans="1:2" ht="12.75">
      <c r="A20" s="113"/>
      <c r="B20" s="113"/>
    </row>
    <row r="21" spans="1:2" ht="12.75">
      <c r="A21" s="113"/>
      <c r="B21" s="113"/>
    </row>
    <row r="22" spans="1:2" ht="12.75">
      <c r="A22" s="113"/>
      <c r="B22" s="113"/>
    </row>
    <row r="23" spans="1:2" ht="30.75" customHeight="1">
      <c r="A23" s="113" t="s">
        <v>593</v>
      </c>
      <c r="B23" s="113" t="s">
        <v>567</v>
      </c>
    </row>
  </sheetData>
  <sheetProtection/>
  <mergeCells count="3">
    <mergeCell ref="A3:B3"/>
    <mergeCell ref="A2:B2"/>
    <mergeCell ref="A4:B4"/>
  </mergeCells>
  <printOptions/>
  <pageMargins left="0.72" right="0.37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.75390625" style="67" customWidth="1"/>
    <col min="2" max="2" width="64.375" style="67" customWidth="1"/>
    <col min="3" max="3" width="0.12890625" style="67" hidden="1" customWidth="1"/>
    <col min="4" max="4" width="22.00390625" style="67" customWidth="1"/>
    <col min="5" max="16384" width="9.25390625" style="67" customWidth="1"/>
  </cols>
  <sheetData>
    <row r="1" spans="1:4" ht="19.5" customHeight="1">
      <c r="A1" s="86"/>
      <c r="B1" s="87" t="s">
        <v>350</v>
      </c>
      <c r="C1" s="542" t="s">
        <v>351</v>
      </c>
      <c r="D1" s="542"/>
    </row>
    <row r="2" spans="1:4" ht="16.5" customHeight="1">
      <c r="A2" s="86"/>
      <c r="B2" s="87" t="s">
        <v>595</v>
      </c>
      <c r="C2" s="86"/>
      <c r="D2" s="86"/>
    </row>
    <row r="3" spans="1:4" ht="15" customHeight="1">
      <c r="A3" s="86"/>
      <c r="B3" s="87" t="s">
        <v>556</v>
      </c>
      <c r="C3" s="86"/>
      <c r="D3" s="86"/>
    </row>
    <row r="4" spans="1:4" ht="13.5" thickBot="1">
      <c r="A4" s="86"/>
      <c r="B4" s="86"/>
      <c r="C4" s="86"/>
      <c r="D4" s="386" t="s">
        <v>352</v>
      </c>
    </row>
    <row r="5" spans="1:4" ht="30" customHeight="1" thickBot="1">
      <c r="A5" s="88"/>
      <c r="B5" s="89" t="s">
        <v>257</v>
      </c>
      <c r="C5" s="90" t="s">
        <v>353</v>
      </c>
      <c r="D5" s="91" t="s">
        <v>354</v>
      </c>
    </row>
    <row r="6" spans="1:4" ht="13.5" thickBot="1">
      <c r="A6" s="88"/>
      <c r="B6" s="89" t="s">
        <v>21</v>
      </c>
      <c r="C6" s="89" t="s">
        <v>355</v>
      </c>
      <c r="D6" s="91">
        <v>1</v>
      </c>
    </row>
    <row r="7" spans="1:4" ht="19.5" customHeight="1">
      <c r="A7" s="92" t="s">
        <v>356</v>
      </c>
      <c r="B7" s="93" t="s">
        <v>357</v>
      </c>
      <c r="C7" s="94"/>
      <c r="D7" s="320"/>
    </row>
    <row r="8" spans="1:4" ht="15.75" customHeight="1">
      <c r="A8" s="95" t="s">
        <v>358</v>
      </c>
      <c r="B8" s="96" t="s">
        <v>359</v>
      </c>
      <c r="C8" s="97"/>
      <c r="D8" s="321">
        <v>8</v>
      </c>
    </row>
    <row r="9" spans="1:4" ht="18.75" customHeight="1">
      <c r="A9" s="95" t="s">
        <v>360</v>
      </c>
      <c r="B9" s="96" t="s">
        <v>361</v>
      </c>
      <c r="C9" s="97"/>
      <c r="D9" s="321"/>
    </row>
    <row r="10" spans="1:4" ht="17.25" customHeight="1">
      <c r="A10" s="98" t="s">
        <v>281</v>
      </c>
      <c r="B10" s="97" t="s">
        <v>362</v>
      </c>
      <c r="C10" s="97"/>
      <c r="D10" s="321"/>
    </row>
    <row r="11" spans="1:4" ht="30" customHeight="1">
      <c r="A11" s="98" t="s">
        <v>283</v>
      </c>
      <c r="B11" s="97" t="s">
        <v>363</v>
      </c>
      <c r="C11" s="97"/>
      <c r="D11" s="321"/>
    </row>
    <row r="12" spans="1:4" ht="18.75" customHeight="1">
      <c r="A12" s="98" t="s">
        <v>285</v>
      </c>
      <c r="B12" s="97" t="s">
        <v>364</v>
      </c>
      <c r="C12" s="97"/>
      <c r="D12" s="321"/>
    </row>
    <row r="13" spans="1:4" ht="17.25" customHeight="1">
      <c r="A13" s="98" t="s">
        <v>287</v>
      </c>
      <c r="B13" s="97" t="s">
        <v>365</v>
      </c>
      <c r="C13" s="97"/>
      <c r="D13" s="321"/>
    </row>
    <row r="14" spans="1:4" ht="18" customHeight="1">
      <c r="A14" s="98"/>
      <c r="B14" s="99" t="s">
        <v>366</v>
      </c>
      <c r="C14" s="97"/>
      <c r="D14" s="325"/>
    </row>
    <row r="15" spans="1:4" ht="18.75" customHeight="1">
      <c r="A15" s="95" t="s">
        <v>303</v>
      </c>
      <c r="B15" s="96" t="s">
        <v>367</v>
      </c>
      <c r="C15" s="97"/>
      <c r="D15" s="321"/>
    </row>
    <row r="16" spans="1:4" ht="17.25" customHeight="1">
      <c r="A16" s="98" t="s">
        <v>281</v>
      </c>
      <c r="B16" s="97" t="s">
        <v>368</v>
      </c>
      <c r="C16" s="97"/>
      <c r="D16" s="321"/>
    </row>
    <row r="17" spans="1:4" ht="14.25" customHeight="1">
      <c r="A17" s="98" t="s">
        <v>283</v>
      </c>
      <c r="B17" s="97" t="s">
        <v>369</v>
      </c>
      <c r="C17" s="97"/>
      <c r="D17" s="321"/>
    </row>
    <row r="18" spans="1:4" ht="13.5" customHeight="1">
      <c r="A18" s="98" t="s">
        <v>285</v>
      </c>
      <c r="B18" s="97" t="s">
        <v>370</v>
      </c>
      <c r="C18" s="97"/>
      <c r="D18" s="321"/>
    </row>
    <row r="19" spans="1:4" ht="12.75" customHeight="1">
      <c r="A19" s="98"/>
      <c r="B19" s="97" t="s">
        <v>371</v>
      </c>
      <c r="C19" s="97"/>
      <c r="D19" s="321"/>
    </row>
    <row r="20" spans="1:4" ht="12.75">
      <c r="A20" s="98" t="s">
        <v>287</v>
      </c>
      <c r="B20" s="97" t="s">
        <v>372</v>
      </c>
      <c r="C20" s="97"/>
      <c r="D20" s="321"/>
    </row>
    <row r="21" spans="1:4" ht="15.75" customHeight="1">
      <c r="A21" s="98" t="s">
        <v>289</v>
      </c>
      <c r="B21" s="97" t="s">
        <v>373</v>
      </c>
      <c r="C21" s="97"/>
      <c r="D21" s="321"/>
    </row>
    <row r="22" spans="1:4" ht="13.5" customHeight="1">
      <c r="A22" s="98" t="s">
        <v>291</v>
      </c>
      <c r="B22" s="97" t="s">
        <v>374</v>
      </c>
      <c r="C22" s="97"/>
      <c r="D22" s="321"/>
    </row>
    <row r="23" spans="1:4" ht="14.25" customHeight="1">
      <c r="A23" s="98" t="s">
        <v>293</v>
      </c>
      <c r="B23" s="97" t="s">
        <v>357</v>
      </c>
      <c r="C23" s="97"/>
      <c r="D23" s="321"/>
    </row>
    <row r="24" spans="1:4" ht="14.25" customHeight="1">
      <c r="A24" s="98"/>
      <c r="B24" s="99" t="s">
        <v>375</v>
      </c>
      <c r="C24" s="97"/>
      <c r="D24" s="325"/>
    </row>
    <row r="25" spans="1:4" ht="15" customHeight="1">
      <c r="A25" s="95" t="s">
        <v>311</v>
      </c>
      <c r="B25" s="96" t="s">
        <v>376</v>
      </c>
      <c r="C25" s="97"/>
      <c r="D25" s="325">
        <f>SUM(D8,D14,D24)</f>
        <v>8</v>
      </c>
    </row>
    <row r="26" spans="1:4" ht="12.75" customHeight="1">
      <c r="A26" s="100" t="s">
        <v>377</v>
      </c>
      <c r="B26" s="101" t="s">
        <v>378</v>
      </c>
      <c r="C26" s="97"/>
      <c r="D26" s="321"/>
    </row>
    <row r="27" spans="1:4" ht="16.5" customHeight="1">
      <c r="A27" s="95" t="s">
        <v>358</v>
      </c>
      <c r="B27" s="96" t="s">
        <v>379</v>
      </c>
      <c r="C27" s="97"/>
      <c r="D27" s="321">
        <v>-801</v>
      </c>
    </row>
    <row r="28" spans="1:4" ht="13.5" customHeight="1">
      <c r="A28" s="95" t="s">
        <v>360</v>
      </c>
      <c r="B28" s="96" t="s">
        <v>380</v>
      </c>
      <c r="C28" s="97"/>
      <c r="D28" s="321"/>
    </row>
    <row r="29" spans="1:4" ht="13.5" customHeight="1">
      <c r="A29" s="98" t="s">
        <v>281</v>
      </c>
      <c r="B29" s="97" t="s">
        <v>381</v>
      </c>
      <c r="C29" s="97"/>
      <c r="D29" s="321">
        <v>-92</v>
      </c>
    </row>
    <row r="30" spans="1:4" ht="12.75">
      <c r="A30" s="98" t="s">
        <v>283</v>
      </c>
      <c r="B30" s="97" t="s">
        <v>382</v>
      </c>
      <c r="C30" s="97"/>
      <c r="D30" s="321"/>
    </row>
    <row r="31" spans="1:4" ht="15" customHeight="1">
      <c r="A31" s="102"/>
      <c r="B31" s="101" t="s">
        <v>383</v>
      </c>
      <c r="C31" s="97"/>
      <c r="D31" s="322">
        <f>SUM(D27:D30)</f>
        <v>-893</v>
      </c>
    </row>
    <row r="32" spans="1:4" ht="12" customHeight="1">
      <c r="A32" s="95" t="s">
        <v>384</v>
      </c>
      <c r="B32" s="96" t="s">
        <v>385</v>
      </c>
      <c r="C32" s="97"/>
      <c r="D32" s="321"/>
    </row>
    <row r="33" spans="1:4" ht="15" customHeight="1">
      <c r="A33" s="98" t="s">
        <v>281</v>
      </c>
      <c r="B33" s="97" t="s">
        <v>386</v>
      </c>
      <c r="C33" s="97"/>
      <c r="D33" s="321"/>
    </row>
    <row r="34" spans="1:4" ht="12.75">
      <c r="A34" s="103" t="s">
        <v>283</v>
      </c>
      <c r="B34" s="104" t="s">
        <v>68</v>
      </c>
      <c r="C34" s="104"/>
      <c r="D34" s="323"/>
    </row>
    <row r="35" spans="1:4" ht="12.75">
      <c r="A35" s="103" t="s">
        <v>285</v>
      </c>
      <c r="B35" s="104" t="s">
        <v>74</v>
      </c>
      <c r="C35" s="104"/>
      <c r="D35" s="323"/>
    </row>
    <row r="36" spans="1:4" ht="12.75">
      <c r="A36" s="103"/>
      <c r="B36" s="105" t="s">
        <v>375</v>
      </c>
      <c r="C36" s="104"/>
      <c r="D36" s="326"/>
    </row>
    <row r="37" spans="1:4" ht="20.25" customHeight="1">
      <c r="A37" s="106" t="s">
        <v>311</v>
      </c>
      <c r="B37" s="107" t="s">
        <v>387</v>
      </c>
      <c r="C37" s="104"/>
      <c r="D37" s="326">
        <f>D31+D36</f>
        <v>-893</v>
      </c>
    </row>
    <row r="38" spans="1:4" ht="12.75">
      <c r="A38" s="108" t="s">
        <v>388</v>
      </c>
      <c r="B38" s="109" t="s">
        <v>389</v>
      </c>
      <c r="C38" s="104"/>
      <c r="D38" s="323"/>
    </row>
    <row r="39" spans="1:4" ht="12.75">
      <c r="A39" s="103" t="s">
        <v>281</v>
      </c>
      <c r="B39" s="104" t="s">
        <v>390</v>
      </c>
      <c r="C39" s="104"/>
      <c r="D39" s="323"/>
    </row>
    <row r="40" spans="1:4" ht="13.5" thickBot="1">
      <c r="A40" s="110" t="s">
        <v>283</v>
      </c>
      <c r="B40" s="111" t="s">
        <v>391</v>
      </c>
      <c r="C40" s="111"/>
      <c r="D40" s="324">
        <v>-101</v>
      </c>
    </row>
    <row r="41" spans="1:4" ht="12.75">
      <c r="A41" s="112"/>
      <c r="B41" s="112"/>
      <c r="C41" s="112"/>
      <c r="D41" s="112"/>
    </row>
    <row r="42" spans="1:4" ht="38.25" customHeight="1">
      <c r="A42" s="543" t="s">
        <v>392</v>
      </c>
      <c r="B42" s="543"/>
      <c r="C42" s="543"/>
      <c r="D42" s="543"/>
    </row>
    <row r="43" spans="1:4" ht="12.75">
      <c r="A43" s="112"/>
      <c r="B43" s="112"/>
      <c r="C43" s="112"/>
      <c r="D43" s="112"/>
    </row>
    <row r="44" spans="1:4" ht="12.75">
      <c r="A44" s="112"/>
      <c r="B44" s="112"/>
      <c r="C44" s="112"/>
      <c r="D44" s="112"/>
    </row>
    <row r="45" spans="1:4" ht="12.75">
      <c r="A45" s="112"/>
      <c r="B45" s="112" t="s">
        <v>594</v>
      </c>
      <c r="C45" s="544" t="s">
        <v>565</v>
      </c>
      <c r="D45" s="544"/>
    </row>
  </sheetData>
  <sheetProtection/>
  <mergeCells count="3">
    <mergeCell ref="C1:D1"/>
    <mergeCell ref="A42:D42"/>
    <mergeCell ref="C45:D45"/>
  </mergeCells>
  <printOptions/>
  <pageMargins left="0.54" right="0.75" top="0.33" bottom="0.41" header="0.26" footer="0.3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53.00390625" style="67" customWidth="1"/>
    <col min="2" max="2" width="14.125" style="67" customWidth="1"/>
    <col min="3" max="3" width="15.875" style="67" customWidth="1"/>
    <col min="4" max="7" width="14.125" style="67" customWidth="1"/>
    <col min="8" max="16384" width="9.25390625" style="67" customWidth="1"/>
  </cols>
  <sheetData>
    <row r="1" spans="1:7" ht="12.75" customHeight="1">
      <c r="A1" s="68" t="s">
        <v>263</v>
      </c>
      <c r="B1" s="546" t="s">
        <v>318</v>
      </c>
      <c r="C1" s="546"/>
      <c r="D1" s="546"/>
      <c r="E1" s="546"/>
      <c r="F1" s="545" t="s">
        <v>319</v>
      </c>
      <c r="G1" s="545"/>
    </row>
    <row r="2" spans="1:7" ht="12.75">
      <c r="A2" s="68"/>
      <c r="B2" s="546" t="s">
        <v>320</v>
      </c>
      <c r="C2" s="546"/>
      <c r="D2" s="546"/>
      <c r="E2" s="546"/>
      <c r="F2" s="68"/>
      <c r="G2" s="68"/>
    </row>
    <row r="3" spans="1:7" ht="12.75">
      <c r="A3" s="68"/>
      <c r="B3" s="546" t="s">
        <v>577</v>
      </c>
      <c r="C3" s="546"/>
      <c r="D3" s="546"/>
      <c r="E3" s="546"/>
      <c r="F3" s="68"/>
      <c r="G3" s="68"/>
    </row>
    <row r="4" spans="1:7" ht="12.75">
      <c r="A4" s="68"/>
      <c r="B4" s="546" t="s">
        <v>556</v>
      </c>
      <c r="C4" s="546"/>
      <c r="D4" s="546"/>
      <c r="E4" s="546"/>
      <c r="F4" s="68"/>
      <c r="G4" s="68"/>
    </row>
    <row r="5" spans="1:7" ht="13.5" thickBot="1">
      <c r="A5" s="68"/>
      <c r="B5" s="69"/>
      <c r="C5" s="69"/>
      <c r="D5" s="69"/>
      <c r="E5" s="69"/>
      <c r="F5" s="68"/>
      <c r="G5" s="387" t="s">
        <v>321</v>
      </c>
    </row>
    <row r="6" spans="1:7" ht="21" customHeight="1" thickBot="1">
      <c r="A6" s="549" t="s">
        <v>322</v>
      </c>
      <c r="B6" s="550" t="s">
        <v>323</v>
      </c>
      <c r="C6" s="550"/>
      <c r="D6" s="550"/>
      <c r="E6" s="550" t="s">
        <v>324</v>
      </c>
      <c r="F6" s="550"/>
      <c r="G6" s="551"/>
    </row>
    <row r="7" spans="1:7" ht="24.75" customHeight="1" thickBot="1">
      <c r="A7" s="549"/>
      <c r="B7" s="550" t="s">
        <v>325</v>
      </c>
      <c r="C7" s="552" t="s">
        <v>326</v>
      </c>
      <c r="D7" s="553"/>
      <c r="E7" s="550" t="s">
        <v>327</v>
      </c>
      <c r="F7" s="552" t="s">
        <v>328</v>
      </c>
      <c r="G7" s="554"/>
    </row>
    <row r="8" spans="1:7" ht="35.25" customHeight="1" thickBot="1">
      <c r="A8" s="549"/>
      <c r="B8" s="550"/>
      <c r="C8" s="73" t="s">
        <v>329</v>
      </c>
      <c r="D8" s="73" t="s">
        <v>330</v>
      </c>
      <c r="E8" s="550"/>
      <c r="F8" s="71" t="s">
        <v>329</v>
      </c>
      <c r="G8" s="74" t="s">
        <v>330</v>
      </c>
    </row>
    <row r="9" spans="1:7" ht="13.5" thickBot="1">
      <c r="A9" s="70">
        <v>1</v>
      </c>
      <c r="B9" s="71">
        <v>3</v>
      </c>
      <c r="C9" s="71">
        <v>4</v>
      </c>
      <c r="D9" s="71">
        <v>5</v>
      </c>
      <c r="E9" s="71">
        <v>6</v>
      </c>
      <c r="F9" s="71">
        <v>7</v>
      </c>
      <c r="G9" s="72">
        <v>8</v>
      </c>
    </row>
    <row r="10" spans="1:7" ht="12.75">
      <c r="A10" s="75" t="s">
        <v>331</v>
      </c>
      <c r="B10" s="400"/>
      <c r="C10" s="400"/>
      <c r="D10" s="400"/>
      <c r="E10" s="400"/>
      <c r="F10" s="400"/>
      <c r="G10" s="401"/>
    </row>
    <row r="11" spans="1:7" ht="12.75">
      <c r="A11" s="76" t="s">
        <v>332</v>
      </c>
      <c r="B11" s="402"/>
      <c r="C11" s="402"/>
      <c r="D11" s="402"/>
      <c r="E11" s="402"/>
      <c r="F11" s="402"/>
      <c r="G11" s="403"/>
    </row>
    <row r="12" spans="1:7" ht="28.5" customHeight="1">
      <c r="A12" s="77" t="s">
        <v>333</v>
      </c>
      <c r="B12" s="402">
        <v>251</v>
      </c>
      <c r="C12" s="402"/>
      <c r="D12" s="402">
        <f aca="true" t="shared" si="0" ref="D12:D17">ROUND(B12*0.1,2)</f>
        <v>25.1</v>
      </c>
      <c r="E12" s="402"/>
      <c r="F12" s="402"/>
      <c r="G12" s="403"/>
    </row>
    <row r="13" spans="1:7" ht="16.5" customHeight="1">
      <c r="A13" s="77" t="s">
        <v>334</v>
      </c>
      <c r="B13" s="402">
        <v>0</v>
      </c>
      <c r="C13" s="402"/>
      <c r="D13" s="402">
        <f t="shared" si="0"/>
        <v>0</v>
      </c>
      <c r="E13" s="402"/>
      <c r="F13" s="402"/>
      <c r="G13" s="403"/>
    </row>
    <row r="14" spans="1:7" ht="13.5" customHeight="1">
      <c r="A14" s="77" t="s">
        <v>335</v>
      </c>
      <c r="B14" s="402">
        <v>47</v>
      </c>
      <c r="C14" s="402"/>
      <c r="D14" s="402">
        <f t="shared" si="0"/>
        <v>4.7</v>
      </c>
      <c r="E14" s="402"/>
      <c r="F14" s="402"/>
      <c r="G14" s="403"/>
    </row>
    <row r="15" spans="1:7" ht="12.75">
      <c r="A15" s="77" t="s">
        <v>336</v>
      </c>
      <c r="B15" s="402">
        <v>0</v>
      </c>
      <c r="C15" s="402"/>
      <c r="D15" s="402">
        <f t="shared" si="0"/>
        <v>0</v>
      </c>
      <c r="E15" s="402"/>
      <c r="F15" s="402"/>
      <c r="G15" s="403"/>
    </row>
    <row r="16" spans="1:7" ht="12.75">
      <c r="A16" s="77" t="s">
        <v>337</v>
      </c>
      <c r="B16" s="402">
        <v>409</v>
      </c>
      <c r="C16" s="402"/>
      <c r="D16" s="402">
        <f t="shared" si="0"/>
        <v>40.9</v>
      </c>
      <c r="E16" s="402"/>
      <c r="F16" s="402"/>
      <c r="G16" s="403"/>
    </row>
    <row r="17" spans="1:7" ht="13.5" thickBot="1">
      <c r="A17" s="78" t="s">
        <v>338</v>
      </c>
      <c r="B17" s="404">
        <v>6</v>
      </c>
      <c r="C17" s="404"/>
      <c r="D17" s="404">
        <f t="shared" si="0"/>
        <v>0.6</v>
      </c>
      <c r="E17" s="404"/>
      <c r="F17" s="404"/>
      <c r="G17" s="405"/>
    </row>
    <row r="18" spans="1:7" ht="17.25" customHeight="1" thickBot="1">
      <c r="A18" s="79" t="s">
        <v>339</v>
      </c>
      <c r="B18" s="406">
        <f>SUM(B10:B17)</f>
        <v>713</v>
      </c>
      <c r="C18" s="406"/>
      <c r="D18" s="406">
        <f>SUM(D10:D17)</f>
        <v>71.3</v>
      </c>
      <c r="E18" s="406"/>
      <c r="F18" s="406"/>
      <c r="G18" s="407"/>
    </row>
    <row r="19" spans="1:7" ht="12.75">
      <c r="A19" s="80" t="s">
        <v>340</v>
      </c>
      <c r="B19" s="408"/>
      <c r="C19" s="408"/>
      <c r="D19" s="408"/>
      <c r="E19" s="408"/>
      <c r="F19" s="408"/>
      <c r="G19" s="409"/>
    </row>
    <row r="20" spans="1:7" ht="18.75" customHeight="1">
      <c r="A20" s="81" t="s">
        <v>341</v>
      </c>
      <c r="B20" s="402"/>
      <c r="C20" s="402"/>
      <c r="D20" s="402"/>
      <c r="E20" s="402"/>
      <c r="F20" s="402"/>
      <c r="G20" s="403"/>
    </row>
    <row r="21" spans="1:7" ht="12.75">
      <c r="A21" s="76" t="s">
        <v>332</v>
      </c>
      <c r="B21" s="402"/>
      <c r="C21" s="402"/>
      <c r="D21" s="402"/>
      <c r="E21" s="402"/>
      <c r="F21" s="402"/>
      <c r="G21" s="403"/>
    </row>
    <row r="22" spans="1:7" ht="28.5" customHeight="1">
      <c r="A22" s="77" t="s">
        <v>333</v>
      </c>
      <c r="B22" s="402">
        <v>46</v>
      </c>
      <c r="C22" s="402"/>
      <c r="D22" s="402">
        <f aca="true" t="shared" si="1" ref="D22:D27">ROUND(B22*0.1,2)</f>
        <v>4.6</v>
      </c>
      <c r="E22" s="402"/>
      <c r="F22" s="402"/>
      <c r="G22" s="403"/>
    </row>
    <row r="23" spans="1:7" ht="17.25" customHeight="1">
      <c r="A23" s="77" t="s">
        <v>334</v>
      </c>
      <c r="B23" s="402"/>
      <c r="C23" s="402"/>
      <c r="D23" s="402">
        <f t="shared" si="1"/>
        <v>0</v>
      </c>
      <c r="E23" s="402"/>
      <c r="F23" s="402"/>
      <c r="G23" s="403"/>
    </row>
    <row r="24" spans="1:7" ht="13.5" customHeight="1">
      <c r="A24" s="77" t="s">
        <v>335</v>
      </c>
      <c r="B24" s="402">
        <v>15</v>
      </c>
      <c r="C24" s="402"/>
      <c r="D24" s="402">
        <f t="shared" si="1"/>
        <v>1.5</v>
      </c>
      <c r="E24" s="402"/>
      <c r="F24" s="402"/>
      <c r="G24" s="403"/>
    </row>
    <row r="25" spans="1:7" ht="12.75">
      <c r="A25" s="77" t="s">
        <v>336</v>
      </c>
      <c r="B25" s="402"/>
      <c r="C25" s="402"/>
      <c r="D25" s="402">
        <f t="shared" si="1"/>
        <v>0</v>
      </c>
      <c r="E25" s="402"/>
      <c r="F25" s="402"/>
      <c r="G25" s="403"/>
    </row>
    <row r="26" spans="1:7" ht="12.75">
      <c r="A26" s="77" t="s">
        <v>337</v>
      </c>
      <c r="B26" s="402">
        <v>68</v>
      </c>
      <c r="C26" s="402"/>
      <c r="D26" s="402">
        <f t="shared" si="1"/>
        <v>6.8</v>
      </c>
      <c r="E26" s="402"/>
      <c r="F26" s="402"/>
      <c r="G26" s="403"/>
    </row>
    <row r="27" spans="1:7" ht="13.5" thickBot="1">
      <c r="A27" s="78" t="s">
        <v>338</v>
      </c>
      <c r="B27" s="410">
        <v>1</v>
      </c>
      <c r="C27" s="410"/>
      <c r="D27" s="410">
        <f t="shared" si="1"/>
        <v>0.1</v>
      </c>
      <c r="E27" s="410"/>
      <c r="F27" s="410"/>
      <c r="G27" s="411"/>
    </row>
    <row r="28" spans="1:7" ht="15" customHeight="1" thickBot="1">
      <c r="A28" s="79" t="s">
        <v>339</v>
      </c>
      <c r="B28" s="414">
        <f>SUM(B20:B27)</f>
        <v>130</v>
      </c>
      <c r="C28" s="414"/>
      <c r="D28" s="414">
        <f>SUM(D20:D27)</f>
        <v>12.999999999999998</v>
      </c>
      <c r="E28" s="412"/>
      <c r="F28" s="412"/>
      <c r="G28" s="413"/>
    </row>
    <row r="29" spans="1:7" ht="12.75">
      <c r="A29" s="80" t="s">
        <v>340</v>
      </c>
      <c r="B29" s="408"/>
      <c r="C29" s="408"/>
      <c r="D29" s="408"/>
      <c r="E29" s="408"/>
      <c r="F29" s="408"/>
      <c r="G29" s="409"/>
    </row>
    <row r="30" spans="1:7" ht="15" customHeight="1">
      <c r="A30" s="82" t="s">
        <v>342</v>
      </c>
      <c r="B30" s="402"/>
      <c r="C30" s="402"/>
      <c r="D30" s="402"/>
      <c r="E30" s="402"/>
      <c r="F30" s="402"/>
      <c r="G30" s="403"/>
    </row>
    <row r="31" spans="1:7" ht="12.75">
      <c r="A31" s="83" t="s">
        <v>332</v>
      </c>
      <c r="B31" s="402"/>
      <c r="C31" s="402"/>
      <c r="D31" s="402"/>
      <c r="E31" s="402"/>
      <c r="F31" s="402"/>
      <c r="G31" s="403"/>
    </row>
    <row r="32" spans="1:7" ht="30" customHeight="1">
      <c r="A32" s="77" t="s">
        <v>333</v>
      </c>
      <c r="B32" s="402">
        <v>26</v>
      </c>
      <c r="C32" s="402"/>
      <c r="D32" s="402">
        <f aca="true" t="shared" si="2" ref="D32:D37">ROUND(B32*0.1,2)</f>
        <v>2.6</v>
      </c>
      <c r="E32" s="402"/>
      <c r="F32" s="402"/>
      <c r="G32" s="403"/>
    </row>
    <row r="33" spans="1:7" ht="18.75" customHeight="1">
      <c r="A33" s="77" t="s">
        <v>343</v>
      </c>
      <c r="B33" s="402"/>
      <c r="C33" s="402"/>
      <c r="D33" s="402">
        <f t="shared" si="2"/>
        <v>0</v>
      </c>
      <c r="E33" s="402"/>
      <c r="F33" s="402"/>
      <c r="G33" s="403"/>
    </row>
    <row r="34" spans="1:7" ht="18" customHeight="1">
      <c r="A34" s="77" t="s">
        <v>344</v>
      </c>
      <c r="B34" s="402">
        <v>1</v>
      </c>
      <c r="C34" s="402"/>
      <c r="D34" s="402">
        <f t="shared" si="2"/>
        <v>0.1</v>
      </c>
      <c r="E34" s="402"/>
      <c r="F34" s="402"/>
      <c r="G34" s="403"/>
    </row>
    <row r="35" spans="1:7" ht="12.75">
      <c r="A35" s="77" t="s">
        <v>336</v>
      </c>
      <c r="B35" s="402"/>
      <c r="C35" s="402"/>
      <c r="D35" s="402">
        <f t="shared" si="2"/>
        <v>0</v>
      </c>
      <c r="E35" s="402"/>
      <c r="F35" s="402"/>
      <c r="G35" s="403"/>
    </row>
    <row r="36" spans="1:7" ht="12.75">
      <c r="A36" s="77" t="s">
        <v>337</v>
      </c>
      <c r="B36" s="402">
        <v>5</v>
      </c>
      <c r="C36" s="402"/>
      <c r="D36" s="402">
        <f t="shared" si="2"/>
        <v>0.5</v>
      </c>
      <c r="E36" s="402"/>
      <c r="F36" s="402"/>
      <c r="G36" s="403"/>
    </row>
    <row r="37" spans="1:7" ht="13.5" thickBot="1">
      <c r="A37" s="78" t="s">
        <v>338</v>
      </c>
      <c r="B37" s="410">
        <v>6</v>
      </c>
      <c r="C37" s="410"/>
      <c r="D37" s="410">
        <f t="shared" si="2"/>
        <v>0.6</v>
      </c>
      <c r="E37" s="410"/>
      <c r="F37" s="410"/>
      <c r="G37" s="411"/>
    </row>
    <row r="38" spans="1:7" ht="18.75" customHeight="1" thickBot="1">
      <c r="A38" s="79" t="s">
        <v>339</v>
      </c>
      <c r="B38" s="414">
        <f>SUM(B30:B37)</f>
        <v>38</v>
      </c>
      <c r="C38" s="414"/>
      <c r="D38" s="414">
        <f>SUM(D30:D37)</f>
        <v>3.8000000000000003</v>
      </c>
      <c r="E38" s="412"/>
      <c r="F38" s="412"/>
      <c r="G38" s="413"/>
    </row>
    <row r="39" spans="1:7" ht="12.75">
      <c r="A39" s="80" t="s">
        <v>340</v>
      </c>
      <c r="B39" s="408"/>
      <c r="C39" s="408"/>
      <c r="D39" s="408"/>
      <c r="E39" s="408"/>
      <c r="F39" s="408"/>
      <c r="G39" s="409"/>
    </row>
    <row r="40" spans="1:7" ht="19.5" customHeight="1">
      <c r="A40" s="81" t="s">
        <v>345</v>
      </c>
      <c r="B40" s="402"/>
      <c r="C40" s="402"/>
      <c r="D40" s="402"/>
      <c r="E40" s="402"/>
      <c r="F40" s="402"/>
      <c r="G40" s="403"/>
    </row>
    <row r="41" spans="1:7" ht="12.75">
      <c r="A41" s="76" t="s">
        <v>332</v>
      </c>
      <c r="B41" s="402"/>
      <c r="C41" s="402"/>
      <c r="D41" s="402"/>
      <c r="E41" s="402"/>
      <c r="F41" s="402"/>
      <c r="G41" s="403"/>
    </row>
    <row r="42" spans="1:7" ht="28.5" customHeight="1">
      <c r="A42" s="77" t="s">
        <v>333</v>
      </c>
      <c r="B42" s="402"/>
      <c r="C42" s="402"/>
      <c r="D42" s="402">
        <f aca="true" t="shared" si="3" ref="D42:D47">ROUND(B42*0.1,2)</f>
        <v>0</v>
      </c>
      <c r="E42" s="402"/>
      <c r="F42" s="402"/>
      <c r="G42" s="403"/>
    </row>
    <row r="43" spans="1:7" ht="15" customHeight="1">
      <c r="A43" s="77" t="s">
        <v>334</v>
      </c>
      <c r="B43" s="402"/>
      <c r="C43" s="402"/>
      <c r="D43" s="402">
        <f t="shared" si="3"/>
        <v>0</v>
      </c>
      <c r="E43" s="402"/>
      <c r="F43" s="402"/>
      <c r="G43" s="403"/>
    </row>
    <row r="44" spans="1:7" ht="15.75" customHeight="1">
      <c r="A44" s="77" t="s">
        <v>346</v>
      </c>
      <c r="B44" s="402"/>
      <c r="C44" s="402"/>
      <c r="D44" s="402">
        <f t="shared" si="3"/>
        <v>0</v>
      </c>
      <c r="E44" s="402"/>
      <c r="F44" s="402"/>
      <c r="G44" s="403"/>
    </row>
    <row r="45" spans="1:7" ht="12.75">
      <c r="A45" s="77" t="s">
        <v>336</v>
      </c>
      <c r="B45" s="402"/>
      <c r="C45" s="402"/>
      <c r="D45" s="402">
        <f t="shared" si="3"/>
        <v>0</v>
      </c>
      <c r="E45" s="402"/>
      <c r="F45" s="402"/>
      <c r="G45" s="403"/>
    </row>
    <row r="46" spans="1:7" ht="12.75">
      <c r="A46" s="77" t="s">
        <v>337</v>
      </c>
      <c r="B46" s="402"/>
      <c r="C46" s="402"/>
      <c r="D46" s="402">
        <f t="shared" si="3"/>
        <v>0</v>
      </c>
      <c r="E46" s="402"/>
      <c r="F46" s="402"/>
      <c r="G46" s="403"/>
    </row>
    <row r="47" spans="1:7" ht="13.5" thickBot="1">
      <c r="A47" s="78" t="s">
        <v>338</v>
      </c>
      <c r="B47" s="410"/>
      <c r="C47" s="410"/>
      <c r="D47" s="410">
        <f t="shared" si="3"/>
        <v>0</v>
      </c>
      <c r="E47" s="410"/>
      <c r="F47" s="410"/>
      <c r="G47" s="411"/>
    </row>
    <row r="48" spans="1:7" ht="15.75" customHeight="1" thickBot="1">
      <c r="A48" s="79" t="s">
        <v>339</v>
      </c>
      <c r="B48" s="414">
        <f>SUM(B40:B47)</f>
        <v>0</v>
      </c>
      <c r="C48" s="414"/>
      <c r="D48" s="414">
        <f>SUM(D40:D47)</f>
        <v>0</v>
      </c>
      <c r="E48" s="412"/>
      <c r="F48" s="412"/>
      <c r="G48" s="413"/>
    </row>
    <row r="49" spans="1:7" ht="12.75">
      <c r="A49" s="80" t="s">
        <v>340</v>
      </c>
      <c r="B49" s="408"/>
      <c r="C49" s="408"/>
      <c r="D49" s="408"/>
      <c r="E49" s="408"/>
      <c r="F49" s="408"/>
      <c r="G49" s="409"/>
    </row>
    <row r="50" spans="1:7" ht="20.25" customHeight="1">
      <c r="A50" s="81" t="s">
        <v>347</v>
      </c>
      <c r="B50" s="402"/>
      <c r="C50" s="402"/>
      <c r="D50" s="402"/>
      <c r="E50" s="402"/>
      <c r="F50" s="402"/>
      <c r="G50" s="403"/>
    </row>
    <row r="51" spans="1:7" ht="12.75">
      <c r="A51" s="76" t="s">
        <v>332</v>
      </c>
      <c r="B51" s="402"/>
      <c r="C51" s="402"/>
      <c r="D51" s="402"/>
      <c r="E51" s="402"/>
      <c r="F51" s="402"/>
      <c r="G51" s="403"/>
    </row>
    <row r="52" spans="1:7" ht="25.5" customHeight="1">
      <c r="A52" s="77" t="s">
        <v>348</v>
      </c>
      <c r="B52" s="402">
        <f aca="true" t="shared" si="4" ref="B52:B57">B12+B22-B32</f>
        <v>271</v>
      </c>
      <c r="C52" s="402"/>
      <c r="D52" s="402">
        <f aca="true" t="shared" si="5" ref="D52:D57">D12+D22-D32+D42</f>
        <v>27.1</v>
      </c>
      <c r="E52" s="402"/>
      <c r="F52" s="402"/>
      <c r="G52" s="403"/>
    </row>
    <row r="53" spans="1:7" ht="14.25" customHeight="1">
      <c r="A53" s="77" t="s">
        <v>349</v>
      </c>
      <c r="B53" s="402">
        <f t="shared" si="4"/>
        <v>0</v>
      </c>
      <c r="C53" s="402"/>
      <c r="D53" s="402">
        <f t="shared" si="5"/>
        <v>0</v>
      </c>
      <c r="E53" s="402"/>
      <c r="F53" s="402"/>
      <c r="G53" s="403"/>
    </row>
    <row r="54" spans="1:7" ht="16.5" customHeight="1">
      <c r="A54" s="77" t="s">
        <v>344</v>
      </c>
      <c r="B54" s="402">
        <f t="shared" si="4"/>
        <v>61</v>
      </c>
      <c r="C54" s="402"/>
      <c r="D54" s="402">
        <f t="shared" si="5"/>
        <v>6.1000000000000005</v>
      </c>
      <c r="E54" s="402"/>
      <c r="F54" s="402"/>
      <c r="G54" s="403"/>
    </row>
    <row r="55" spans="1:7" ht="12.75">
      <c r="A55" s="77" t="s">
        <v>336</v>
      </c>
      <c r="B55" s="402">
        <f t="shared" si="4"/>
        <v>0</v>
      </c>
      <c r="C55" s="402"/>
      <c r="D55" s="402">
        <f t="shared" si="5"/>
        <v>0</v>
      </c>
      <c r="E55" s="402"/>
      <c r="F55" s="402"/>
      <c r="G55" s="403"/>
    </row>
    <row r="56" spans="1:7" ht="12.75">
      <c r="A56" s="77" t="s">
        <v>337</v>
      </c>
      <c r="B56" s="402">
        <f t="shared" si="4"/>
        <v>472</v>
      </c>
      <c r="C56" s="402"/>
      <c r="D56" s="402">
        <f t="shared" si="5"/>
        <v>47.199999999999996</v>
      </c>
      <c r="E56" s="402"/>
      <c r="F56" s="402"/>
      <c r="G56" s="403"/>
    </row>
    <row r="57" spans="1:7" ht="13.5" thickBot="1">
      <c r="A57" s="78" t="s">
        <v>338</v>
      </c>
      <c r="B57" s="410">
        <f t="shared" si="4"/>
        <v>1</v>
      </c>
      <c r="C57" s="410"/>
      <c r="D57" s="410">
        <f t="shared" si="5"/>
        <v>0.09999999999999998</v>
      </c>
      <c r="E57" s="410"/>
      <c r="F57" s="410"/>
      <c r="G57" s="411"/>
    </row>
    <row r="58" spans="1:7" ht="18.75" customHeight="1" thickBot="1">
      <c r="A58" s="79" t="s">
        <v>339</v>
      </c>
      <c r="B58" s="414">
        <f>SUM(B50:B57)</f>
        <v>805</v>
      </c>
      <c r="C58" s="414"/>
      <c r="D58" s="414">
        <f>SUM(D50:D57)</f>
        <v>80.5</v>
      </c>
      <c r="E58" s="414"/>
      <c r="F58" s="414"/>
      <c r="G58" s="415"/>
    </row>
    <row r="59" spans="1:7" ht="13.5" thickBot="1">
      <c r="A59" s="84" t="s">
        <v>340</v>
      </c>
      <c r="B59" s="416"/>
      <c r="C59" s="416"/>
      <c r="D59" s="416"/>
      <c r="E59" s="416"/>
      <c r="F59" s="416"/>
      <c r="G59" s="417"/>
    </row>
    <row r="60" spans="1:7" ht="12.75">
      <c r="A60" s="68"/>
      <c r="B60" s="68"/>
      <c r="C60" s="68"/>
      <c r="D60" s="68"/>
      <c r="E60" s="68"/>
      <c r="F60" s="68"/>
      <c r="G60" s="68"/>
    </row>
    <row r="61" spans="1:7" ht="12.75">
      <c r="A61" s="68"/>
      <c r="B61" s="68"/>
      <c r="C61" s="68"/>
      <c r="D61" s="68"/>
      <c r="E61" s="68"/>
      <c r="F61" s="68"/>
      <c r="G61" s="68"/>
    </row>
    <row r="62" spans="1:7" ht="12.75">
      <c r="A62" s="85" t="s">
        <v>578</v>
      </c>
      <c r="B62" s="547" t="s">
        <v>559</v>
      </c>
      <c r="C62" s="547"/>
      <c r="D62" s="85"/>
      <c r="E62" s="548" t="s">
        <v>563</v>
      </c>
      <c r="F62" s="548"/>
      <c r="G62" s="548"/>
    </row>
  </sheetData>
  <sheetProtection/>
  <mergeCells count="14">
    <mergeCell ref="A6:A8"/>
    <mergeCell ref="B6:D6"/>
    <mergeCell ref="E6:G6"/>
    <mergeCell ref="B7:B8"/>
    <mergeCell ref="C7:D7"/>
    <mergeCell ref="E7:E8"/>
    <mergeCell ref="F7:G7"/>
    <mergeCell ref="F1:G1"/>
    <mergeCell ref="B2:E2"/>
    <mergeCell ref="B3:E3"/>
    <mergeCell ref="B1:E1"/>
    <mergeCell ref="B62:C62"/>
    <mergeCell ref="E62:G62"/>
    <mergeCell ref="B4:E4"/>
  </mergeCells>
  <printOptions/>
  <pageMargins left="0.44" right="0.19" top="0.58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0"/>
  <sheetViews>
    <sheetView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51.375" style="27" customWidth="1"/>
    <col min="2" max="3" width="14.875" style="19" customWidth="1"/>
    <col min="4" max="4" width="50.875" style="27" customWidth="1"/>
    <col min="5" max="6" width="14.875" style="19" customWidth="1"/>
    <col min="7" max="16384" width="9.25390625" style="19" customWidth="1"/>
  </cols>
  <sheetData>
    <row r="1" spans="1:6" ht="12.75">
      <c r="A1" s="16" t="s">
        <v>12</v>
      </c>
      <c r="B1" s="17"/>
      <c r="C1" s="17"/>
      <c r="D1" s="18"/>
      <c r="E1" s="17" t="s">
        <v>84</v>
      </c>
      <c r="F1" s="17"/>
    </row>
    <row r="2" spans="1:6" ht="12.75">
      <c r="A2" s="16" t="s">
        <v>572</v>
      </c>
      <c r="B2" s="17"/>
      <c r="C2" s="17"/>
      <c r="D2" s="18"/>
      <c r="E2" s="17" t="s">
        <v>85</v>
      </c>
      <c r="F2" s="17"/>
    </row>
    <row r="3" spans="1:6" ht="12.75">
      <c r="A3"/>
      <c r="B3" s="20" t="s">
        <v>13</v>
      </c>
      <c r="C3" s="439" t="s">
        <v>555</v>
      </c>
      <c r="D3" s="22"/>
      <c r="E3" s="23"/>
      <c r="F3" s="23"/>
    </row>
    <row r="4" spans="1:6" ht="12.75">
      <c r="A4" s="24"/>
      <c r="B4" s="25" t="s">
        <v>14</v>
      </c>
      <c r="C4" s="440" t="s">
        <v>579</v>
      </c>
      <c r="D4" s="22"/>
      <c r="E4" s="21"/>
      <c r="F4" s="21"/>
    </row>
    <row r="5" ht="13.5" thickBot="1">
      <c r="A5" s="26"/>
    </row>
    <row r="6" spans="1:6" s="29" customFormat="1" ht="12.75">
      <c r="A6" s="476" t="s">
        <v>15</v>
      </c>
      <c r="B6" s="246" t="s">
        <v>16</v>
      </c>
      <c r="C6" s="45"/>
      <c r="D6" s="478" t="s">
        <v>17</v>
      </c>
      <c r="E6" s="304" t="s">
        <v>16</v>
      </c>
      <c r="F6" s="45"/>
    </row>
    <row r="7" spans="1:6" s="29" customFormat="1" ht="25.5">
      <c r="A7" s="477"/>
      <c r="B7" s="236" t="s">
        <v>1</v>
      </c>
      <c r="C7" s="46" t="s">
        <v>18</v>
      </c>
      <c r="D7" s="479"/>
      <c r="E7" s="305" t="s">
        <v>1</v>
      </c>
      <c r="F7" s="303" t="s">
        <v>18</v>
      </c>
    </row>
    <row r="8" spans="1:6" s="28" customFormat="1" ht="13.5" thickBot="1">
      <c r="A8" s="251" t="s">
        <v>2</v>
      </c>
      <c r="B8" s="259">
        <v>1</v>
      </c>
      <c r="C8" s="260">
        <v>2</v>
      </c>
      <c r="D8" s="311" t="s">
        <v>2</v>
      </c>
      <c r="E8" s="306">
        <v>1</v>
      </c>
      <c r="F8" s="260">
        <v>2</v>
      </c>
    </row>
    <row r="9" spans="1:6" ht="12.75">
      <c r="A9" s="250" t="s">
        <v>50</v>
      </c>
      <c r="B9" s="255"/>
      <c r="C9" s="256"/>
      <c r="D9" s="455" t="s">
        <v>57</v>
      </c>
      <c r="E9" s="307"/>
      <c r="F9" s="256"/>
    </row>
    <row r="10" spans="1:6" ht="13.5">
      <c r="A10" s="241" t="s">
        <v>52</v>
      </c>
      <c r="B10" s="257"/>
      <c r="C10" s="258"/>
      <c r="D10" s="456" t="s">
        <v>58</v>
      </c>
      <c r="E10" s="308"/>
      <c r="F10" s="233"/>
    </row>
    <row r="11" spans="1:6" ht="12.75">
      <c r="A11" s="242" t="s">
        <v>169</v>
      </c>
      <c r="B11" s="248">
        <v>72</v>
      </c>
      <c r="C11" s="233">
        <v>54</v>
      </c>
      <c r="D11" s="457" t="s">
        <v>190</v>
      </c>
      <c r="E11" s="308"/>
      <c r="F11" s="233"/>
    </row>
    <row r="12" spans="1:6" ht="12.75">
      <c r="A12" s="242" t="s">
        <v>166</v>
      </c>
      <c r="B12" s="248">
        <v>5</v>
      </c>
      <c r="C12" s="233">
        <v>6</v>
      </c>
      <c r="D12" s="457" t="s">
        <v>191</v>
      </c>
      <c r="E12" s="308"/>
      <c r="F12" s="233"/>
    </row>
    <row r="13" spans="1:6" ht="12.75">
      <c r="A13" s="242" t="s">
        <v>170</v>
      </c>
      <c r="B13" s="248">
        <v>46</v>
      </c>
      <c r="C13" s="233">
        <v>46</v>
      </c>
      <c r="D13" s="457" t="s">
        <v>192</v>
      </c>
      <c r="E13" s="308">
        <v>97</v>
      </c>
      <c r="F13" s="233">
        <v>97</v>
      </c>
    </row>
    <row r="14" spans="1:6" ht="12.75">
      <c r="A14" s="242" t="s">
        <v>171</v>
      </c>
      <c r="B14" s="248">
        <v>83</v>
      </c>
      <c r="C14" s="233">
        <v>82</v>
      </c>
      <c r="D14" s="457" t="s">
        <v>248</v>
      </c>
      <c r="E14" s="308">
        <v>59</v>
      </c>
      <c r="F14" s="233">
        <v>53</v>
      </c>
    </row>
    <row r="15" spans="1:6" ht="13.5">
      <c r="A15" s="242" t="s">
        <v>172</v>
      </c>
      <c r="B15" s="248">
        <v>14</v>
      </c>
      <c r="C15" s="233">
        <v>11</v>
      </c>
      <c r="D15" s="458" t="s">
        <v>3</v>
      </c>
      <c r="E15" s="309">
        <f>SUM(E11:E14)</f>
        <v>156</v>
      </c>
      <c r="F15" s="232">
        <f>SUM(F11:F14)</f>
        <v>150</v>
      </c>
    </row>
    <row r="16" spans="1:6" ht="13.5">
      <c r="A16" s="242" t="s">
        <v>173</v>
      </c>
      <c r="B16" s="248">
        <v>31</v>
      </c>
      <c r="C16" s="233">
        <v>27</v>
      </c>
      <c r="D16" s="456" t="s">
        <v>193</v>
      </c>
      <c r="E16" s="308"/>
      <c r="F16" s="233"/>
    </row>
    <row r="17" spans="1:6" ht="12.75">
      <c r="A17" s="252" t="s">
        <v>168</v>
      </c>
      <c r="B17" s="248"/>
      <c r="C17" s="233"/>
      <c r="D17" s="459" t="s">
        <v>194</v>
      </c>
      <c r="E17" s="308"/>
      <c r="F17" s="233"/>
    </row>
    <row r="18" spans="1:6" ht="13.5">
      <c r="A18" s="252" t="s">
        <v>167</v>
      </c>
      <c r="B18" s="248"/>
      <c r="C18" s="233"/>
      <c r="D18" s="456" t="s">
        <v>59</v>
      </c>
      <c r="E18" s="308"/>
      <c r="F18" s="233"/>
    </row>
    <row r="19" spans="1:6" ht="13.5">
      <c r="A19" s="243" t="s">
        <v>3</v>
      </c>
      <c r="B19" s="247">
        <f>SUM(B11:B18)</f>
        <v>251</v>
      </c>
      <c r="C19" s="232">
        <f>SUM(C11:C18)</f>
        <v>226</v>
      </c>
      <c r="D19" s="460" t="s">
        <v>195</v>
      </c>
      <c r="E19" s="308"/>
      <c r="F19" s="233"/>
    </row>
    <row r="20" spans="1:6" ht="13.5">
      <c r="A20" s="241" t="s">
        <v>51</v>
      </c>
      <c r="B20" s="248"/>
      <c r="C20" s="233"/>
      <c r="D20" s="460" t="s">
        <v>196</v>
      </c>
      <c r="E20" s="308"/>
      <c r="F20" s="233"/>
    </row>
    <row r="21" spans="1:6" ht="12.75">
      <c r="A21" s="242" t="s">
        <v>174</v>
      </c>
      <c r="B21" s="248"/>
      <c r="C21" s="233">
        <v>3</v>
      </c>
      <c r="D21" s="457" t="s">
        <v>197</v>
      </c>
      <c r="E21" s="308"/>
      <c r="F21" s="233"/>
    </row>
    <row r="22" spans="1:6" ht="25.5">
      <c r="A22" s="242" t="s">
        <v>175</v>
      </c>
      <c r="B22" s="248"/>
      <c r="C22" s="233"/>
      <c r="D22" s="457" t="s">
        <v>198</v>
      </c>
      <c r="E22" s="308"/>
      <c r="F22" s="233"/>
    </row>
    <row r="23" spans="1:6" ht="25.5">
      <c r="A23" s="242" t="s">
        <v>176</v>
      </c>
      <c r="B23" s="248"/>
      <c r="C23" s="233"/>
      <c r="D23" s="457" t="s">
        <v>199</v>
      </c>
      <c r="E23" s="308"/>
      <c r="F23" s="233"/>
    </row>
    <row r="24" spans="1:6" ht="12.75">
      <c r="A24" s="253" t="s">
        <v>177</v>
      </c>
      <c r="B24" s="248"/>
      <c r="C24" s="233"/>
      <c r="D24" s="461" t="s">
        <v>200</v>
      </c>
      <c r="E24" s="309"/>
      <c r="F24" s="232"/>
    </row>
    <row r="25" spans="1:6" ht="12.75">
      <c r="A25" s="253" t="s">
        <v>178</v>
      </c>
      <c r="B25" s="248"/>
      <c r="C25" s="233"/>
      <c r="D25" s="457" t="s">
        <v>201</v>
      </c>
      <c r="E25" s="309"/>
      <c r="F25" s="232"/>
    </row>
    <row r="26" spans="1:6" ht="13.5">
      <c r="A26" s="243" t="s">
        <v>31</v>
      </c>
      <c r="B26" s="247">
        <f>SUM(B21:B25)</f>
        <v>0</v>
      </c>
      <c r="C26" s="232">
        <f>SUM(C21:C25)</f>
        <v>3</v>
      </c>
      <c r="D26" s="458" t="s">
        <v>32</v>
      </c>
      <c r="E26" s="309">
        <f>SUM(E19:E25)</f>
        <v>0</v>
      </c>
      <c r="F26" s="309">
        <f>SUM(F19:F25)</f>
        <v>0</v>
      </c>
    </row>
    <row r="27" spans="1:6" ht="13.5">
      <c r="A27" s="241" t="s">
        <v>53</v>
      </c>
      <c r="B27" s="247"/>
      <c r="C27" s="232"/>
      <c r="D27" s="462" t="s">
        <v>202</v>
      </c>
      <c r="E27" s="309">
        <f>E15+E16+E26</f>
        <v>156</v>
      </c>
      <c r="F27" s="232">
        <f>F15+F16+F26</f>
        <v>150</v>
      </c>
    </row>
    <row r="28" spans="1:6" ht="12.75">
      <c r="A28" s="242" t="s">
        <v>179</v>
      </c>
      <c r="B28" s="327">
        <v>15</v>
      </c>
      <c r="C28" s="337">
        <v>14</v>
      </c>
      <c r="D28" s="462" t="s">
        <v>60</v>
      </c>
      <c r="E28" s="309"/>
      <c r="F28" s="232"/>
    </row>
    <row r="29" spans="1:6" ht="13.5">
      <c r="A29" s="244" t="s">
        <v>65</v>
      </c>
      <c r="B29" s="248"/>
      <c r="C29" s="233"/>
      <c r="D29" s="456" t="s">
        <v>203</v>
      </c>
      <c r="E29" s="309"/>
      <c r="F29" s="232"/>
    </row>
    <row r="30" spans="1:6" ht="25.5">
      <c r="A30" s="242" t="s">
        <v>180</v>
      </c>
      <c r="B30" s="248"/>
      <c r="C30" s="233"/>
      <c r="D30" s="462"/>
      <c r="E30" s="308"/>
      <c r="F30" s="233"/>
    </row>
    <row r="31" spans="1:6" ht="12.75">
      <c r="A31" s="242" t="s">
        <v>181</v>
      </c>
      <c r="B31" s="248"/>
      <c r="C31" s="233"/>
      <c r="D31" s="462"/>
      <c r="E31" s="308"/>
      <c r="F31" s="233"/>
    </row>
    <row r="32" spans="1:6" ht="12.75">
      <c r="A32" s="242" t="s">
        <v>182</v>
      </c>
      <c r="B32" s="248"/>
      <c r="C32" s="233"/>
      <c r="D32" s="462"/>
      <c r="E32" s="308"/>
      <c r="F32" s="233"/>
    </row>
    <row r="33" spans="1:6" ht="13.5" customHeight="1">
      <c r="A33" s="243" t="s">
        <v>32</v>
      </c>
      <c r="B33" s="328">
        <f>SUM(B28:B32)</f>
        <v>15</v>
      </c>
      <c r="C33" s="466">
        <f>SUM(C28:C32)</f>
        <v>14</v>
      </c>
      <c r="D33" s="463"/>
      <c r="E33" s="308"/>
      <c r="F33" s="233"/>
    </row>
    <row r="34" spans="1:6" ht="12.75">
      <c r="A34" s="240" t="s">
        <v>183</v>
      </c>
      <c r="B34" s="247">
        <f>B19+B26+B33</f>
        <v>266</v>
      </c>
      <c r="C34" s="232">
        <f>C19+C26+C33</f>
        <v>243</v>
      </c>
      <c r="D34" s="462"/>
      <c r="E34" s="308"/>
      <c r="F34" s="233"/>
    </row>
    <row r="35" spans="1:6" ht="12.75">
      <c r="A35" s="240" t="s">
        <v>184</v>
      </c>
      <c r="B35" s="247"/>
      <c r="C35" s="232"/>
      <c r="D35" s="462"/>
      <c r="E35" s="309"/>
      <c r="F35" s="232"/>
    </row>
    <row r="36" spans="1:6" ht="13.5">
      <c r="A36" s="241" t="s">
        <v>188</v>
      </c>
      <c r="B36" s="247"/>
      <c r="C36" s="232"/>
      <c r="D36" s="462"/>
      <c r="E36" s="309"/>
      <c r="F36" s="232"/>
    </row>
    <row r="37" spans="1:6" ht="12.75">
      <c r="A37" s="240" t="s">
        <v>185</v>
      </c>
      <c r="B37" s="247">
        <f>B34+B36</f>
        <v>266</v>
      </c>
      <c r="C37" s="232">
        <f>C34+C36</f>
        <v>243</v>
      </c>
      <c r="D37" s="462" t="s">
        <v>61</v>
      </c>
      <c r="E37" s="309">
        <f>E27+E29</f>
        <v>156</v>
      </c>
      <c r="F37" s="232">
        <f>F27+F29</f>
        <v>150</v>
      </c>
    </row>
    <row r="38" spans="1:6" ht="12.75">
      <c r="A38" s="254" t="s">
        <v>54</v>
      </c>
      <c r="B38" s="247"/>
      <c r="C38" s="232"/>
      <c r="D38" s="462" t="s">
        <v>62</v>
      </c>
      <c r="E38" s="309">
        <v>110</v>
      </c>
      <c r="F38" s="232">
        <v>93</v>
      </c>
    </row>
    <row r="39" spans="1:6" ht="13.5">
      <c r="A39" s="241" t="s">
        <v>189</v>
      </c>
      <c r="B39" s="247">
        <f>SUM(B40,B41)</f>
        <v>-9</v>
      </c>
      <c r="C39" s="232">
        <f>SUM(C40,C41)</f>
        <v>-1</v>
      </c>
      <c r="D39" s="462"/>
      <c r="E39" s="309"/>
      <c r="F39" s="232"/>
    </row>
    <row r="40" spans="1:6" ht="12.75">
      <c r="A40" s="242" t="s">
        <v>186</v>
      </c>
      <c r="B40" s="247"/>
      <c r="C40" s="232"/>
      <c r="D40" s="464"/>
      <c r="E40" s="309"/>
      <c r="F40" s="232"/>
    </row>
    <row r="41" spans="1:6" ht="12.75">
      <c r="A41" s="242" t="s">
        <v>187</v>
      </c>
      <c r="B41" s="248">
        <v>-9</v>
      </c>
      <c r="C41" s="233">
        <v>-1</v>
      </c>
      <c r="D41" s="462"/>
      <c r="E41" s="308"/>
      <c r="F41" s="233"/>
    </row>
    <row r="42" spans="1:6" ht="12.75">
      <c r="A42" s="240" t="s">
        <v>55</v>
      </c>
      <c r="B42" s="247"/>
      <c r="C42" s="232"/>
      <c r="D42" s="462" t="s">
        <v>63</v>
      </c>
      <c r="E42" s="309">
        <v>101</v>
      </c>
      <c r="F42" s="232">
        <v>92</v>
      </c>
    </row>
    <row r="43" spans="1:6" ht="13.5" thickBot="1">
      <c r="A43" s="245" t="s">
        <v>56</v>
      </c>
      <c r="B43" s="249">
        <f>B37+B39+B42</f>
        <v>257</v>
      </c>
      <c r="C43" s="234">
        <f>C37+C39+C42</f>
        <v>242</v>
      </c>
      <c r="D43" s="465" t="s">
        <v>64</v>
      </c>
      <c r="E43" s="310">
        <f>E37+E42</f>
        <v>257</v>
      </c>
      <c r="F43" s="234">
        <f>F37+F42</f>
        <v>242</v>
      </c>
    </row>
    <row r="44" spans="2:6" ht="12.75">
      <c r="B44" s="40"/>
      <c r="C44" s="40"/>
      <c r="D44" s="39"/>
      <c r="E44" s="40"/>
      <c r="F44" s="40"/>
    </row>
    <row r="45" spans="2:6" ht="12.75">
      <c r="B45" s="40"/>
      <c r="C45" s="40"/>
      <c r="D45" s="39"/>
      <c r="E45" s="40"/>
      <c r="F45" s="40"/>
    </row>
    <row r="46" spans="2:6" ht="12.75">
      <c r="B46" s="40"/>
      <c r="C46" s="40"/>
      <c r="D46" s="39"/>
      <c r="E46" s="40"/>
      <c r="F46" s="40"/>
    </row>
    <row r="47" spans="2:6" ht="12.75">
      <c r="B47" s="40"/>
      <c r="C47" s="40"/>
      <c r="D47" s="39"/>
      <c r="E47" s="40"/>
      <c r="F47" s="40"/>
    </row>
    <row r="48" spans="2:6" ht="12.75">
      <c r="B48" s="44"/>
      <c r="C48" s="44"/>
      <c r="D48" s="39"/>
      <c r="E48" s="44"/>
      <c r="F48" s="44"/>
    </row>
    <row r="49" spans="1:6" ht="12.75">
      <c r="A49" s="30" t="s">
        <v>580</v>
      </c>
      <c r="B49" s="31"/>
      <c r="C49" s="31"/>
      <c r="D49" s="22"/>
      <c r="E49" s="31"/>
      <c r="F49" s="31"/>
    </row>
    <row r="50" ht="12.75">
      <c r="A50" s="32"/>
    </row>
  </sheetData>
  <sheetProtection/>
  <mergeCells count="2">
    <mergeCell ref="A6:A7"/>
    <mergeCell ref="D6:D7"/>
  </mergeCells>
  <printOptions/>
  <pageMargins left="0.62" right="0.38" top="0.63" bottom="0.5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view="pageBreakPreview" zoomScaleSheetLayoutView="100" zoomScalePageLayoutView="0" workbookViewId="0" topLeftCell="A1">
      <selection activeCell="A1" sqref="A1"/>
    </sheetView>
  </sheetViews>
  <sheetFormatPr defaultColWidth="9.25390625" defaultRowHeight="12.75"/>
  <cols>
    <col min="1" max="1" width="72.25390625" style="41" customWidth="1"/>
    <col min="2" max="7" width="13.25390625" style="41" customWidth="1"/>
    <col min="8" max="16384" width="9.25390625" style="41" customWidth="1"/>
  </cols>
  <sheetData>
    <row r="1" spans="1:7" ht="12.75">
      <c r="A1" s="33" t="s">
        <v>12</v>
      </c>
      <c r="B1" s="33"/>
      <c r="C1" s="33"/>
      <c r="F1" s="484" t="s">
        <v>100</v>
      </c>
      <c r="G1" s="484"/>
    </row>
    <row r="2" spans="1:7" ht="15.75" customHeight="1">
      <c r="A2" s="485" t="s">
        <v>573</v>
      </c>
      <c r="B2" s="485"/>
      <c r="C2" s="485"/>
      <c r="F2" s="484" t="s">
        <v>99</v>
      </c>
      <c r="G2" s="484"/>
    </row>
    <row r="3" spans="1:3" ht="16.5" customHeight="1">
      <c r="A3" s="486" t="s">
        <v>554</v>
      </c>
      <c r="B3" s="486"/>
      <c r="C3" s="486"/>
    </row>
    <row r="4" spans="1:7" ht="13.5" thickBot="1">
      <c r="A4" s="486" t="s">
        <v>584</v>
      </c>
      <c r="B4" s="486"/>
      <c r="C4" s="486"/>
      <c r="D4" s="47"/>
      <c r="G4" s="47" t="s">
        <v>227</v>
      </c>
    </row>
    <row r="5" spans="1:7" ht="13.5" thickBot="1">
      <c r="A5" s="487" t="s">
        <v>90</v>
      </c>
      <c r="B5" s="489" t="s">
        <v>86</v>
      </c>
      <c r="C5" s="490"/>
      <c r="D5" s="491"/>
      <c r="E5" s="480" t="s">
        <v>87</v>
      </c>
      <c r="F5" s="481"/>
      <c r="G5" s="482"/>
    </row>
    <row r="6" spans="1:7" ht="26.25" thickBot="1">
      <c r="A6" s="488"/>
      <c r="B6" s="263" t="s">
        <v>558</v>
      </c>
      <c r="C6" s="261" t="s">
        <v>88</v>
      </c>
      <c r="D6" s="264" t="s">
        <v>89</v>
      </c>
      <c r="E6" s="263" t="s">
        <v>558</v>
      </c>
      <c r="F6" s="261" t="s">
        <v>88</v>
      </c>
      <c r="G6" s="264" t="s">
        <v>89</v>
      </c>
    </row>
    <row r="7" spans="1:7" ht="13.5" thickBot="1">
      <c r="A7" s="262" t="s">
        <v>2</v>
      </c>
      <c r="B7" s="338">
        <v>1</v>
      </c>
      <c r="C7" s="339">
        <v>2</v>
      </c>
      <c r="D7" s="363">
        <v>3</v>
      </c>
      <c r="E7" s="237">
        <v>1</v>
      </c>
      <c r="F7" s="238">
        <v>2</v>
      </c>
      <c r="G7" s="265">
        <v>3</v>
      </c>
    </row>
    <row r="8" spans="1:7" ht="13.5">
      <c r="A8" s="266" t="s">
        <v>92</v>
      </c>
      <c r="B8" s="271"/>
      <c r="C8" s="272"/>
      <c r="D8" s="273"/>
      <c r="E8" s="271"/>
      <c r="F8" s="272"/>
      <c r="G8" s="273"/>
    </row>
    <row r="9" spans="1:7" ht="12.75">
      <c r="A9" s="267" t="s">
        <v>208</v>
      </c>
      <c r="B9" s="274">
        <v>179</v>
      </c>
      <c r="C9" s="42">
        <v>94</v>
      </c>
      <c r="D9" s="275">
        <f>B9-C9</f>
        <v>85</v>
      </c>
      <c r="E9" s="274">
        <v>147</v>
      </c>
      <c r="F9" s="42">
        <v>67</v>
      </c>
      <c r="G9" s="275">
        <f>E9-F9</f>
        <v>80</v>
      </c>
    </row>
    <row r="10" spans="1:7" ht="25.5">
      <c r="A10" s="267" t="s">
        <v>209</v>
      </c>
      <c r="B10" s="274"/>
      <c r="C10" s="42"/>
      <c r="D10" s="276"/>
      <c r="E10" s="274"/>
      <c r="F10" s="42"/>
      <c r="G10" s="276"/>
    </row>
    <row r="11" spans="1:7" ht="12.75">
      <c r="A11" s="267" t="s">
        <v>210</v>
      </c>
      <c r="B11" s="274"/>
      <c r="C11" s="42">
        <v>97</v>
      </c>
      <c r="D11" s="275">
        <f>B11-C11</f>
        <v>-97</v>
      </c>
      <c r="E11" s="274"/>
      <c r="F11" s="42">
        <v>91</v>
      </c>
      <c r="G11" s="275">
        <f>E11-F11</f>
        <v>-91</v>
      </c>
    </row>
    <row r="12" spans="1:7" ht="12.75">
      <c r="A12" s="267" t="s">
        <v>211</v>
      </c>
      <c r="B12" s="274"/>
      <c r="C12" s="42"/>
      <c r="D12" s="276"/>
      <c r="E12" s="274"/>
      <c r="F12" s="42"/>
      <c r="G12" s="276"/>
    </row>
    <row r="13" spans="1:7" ht="14.25" customHeight="1">
      <c r="A13" s="267" t="s">
        <v>225</v>
      </c>
      <c r="B13" s="274"/>
      <c r="C13" s="42"/>
      <c r="D13" s="276"/>
      <c r="E13" s="274"/>
      <c r="F13" s="42"/>
      <c r="G13" s="276"/>
    </row>
    <row r="14" spans="1:7" ht="12.75">
      <c r="A14" s="267" t="s">
        <v>222</v>
      </c>
      <c r="B14" s="274"/>
      <c r="C14" s="42"/>
      <c r="D14" s="275"/>
      <c r="E14" s="274"/>
      <c r="F14" s="42"/>
      <c r="G14" s="275"/>
    </row>
    <row r="15" spans="1:7" ht="12.75">
      <c r="A15" s="267" t="s">
        <v>212</v>
      </c>
      <c r="B15" s="274"/>
      <c r="C15" s="42"/>
      <c r="D15" s="276"/>
      <c r="E15" s="274"/>
      <c r="F15" s="42"/>
      <c r="G15" s="276"/>
    </row>
    <row r="16" spans="1:7" ht="12.75">
      <c r="A16" s="267" t="s">
        <v>213</v>
      </c>
      <c r="B16" s="274"/>
      <c r="C16" s="42">
        <v>12</v>
      </c>
      <c r="D16" s="275">
        <f>B16-C16</f>
        <v>-12</v>
      </c>
      <c r="E16" s="274"/>
      <c r="F16" s="42">
        <v>2</v>
      </c>
      <c r="G16" s="275">
        <f>E16-F16</f>
        <v>-2</v>
      </c>
    </row>
    <row r="17" spans="1:7" ht="12.75">
      <c r="A17" s="268" t="s">
        <v>91</v>
      </c>
      <c r="B17" s="277">
        <f aca="true" t="shared" si="0" ref="B17:G17">SUM(B9:B16)</f>
        <v>179</v>
      </c>
      <c r="C17" s="215">
        <f t="shared" si="0"/>
        <v>203</v>
      </c>
      <c r="D17" s="278">
        <f t="shared" si="0"/>
        <v>-24</v>
      </c>
      <c r="E17" s="277">
        <f t="shared" si="0"/>
        <v>147</v>
      </c>
      <c r="F17" s="215">
        <f t="shared" si="0"/>
        <v>160</v>
      </c>
      <c r="G17" s="278">
        <f t="shared" si="0"/>
        <v>-13</v>
      </c>
    </row>
    <row r="18" spans="1:7" ht="13.5">
      <c r="A18" s="269" t="s">
        <v>94</v>
      </c>
      <c r="B18" s="274"/>
      <c r="C18" s="42"/>
      <c r="D18" s="276"/>
      <c r="E18" s="274"/>
      <c r="F18" s="42"/>
      <c r="G18" s="276"/>
    </row>
    <row r="19" spans="1:7" ht="12.75">
      <c r="A19" s="267" t="s">
        <v>214</v>
      </c>
      <c r="B19" s="274"/>
      <c r="C19" s="42"/>
      <c r="D19" s="275">
        <f>B19-C19</f>
        <v>0</v>
      </c>
      <c r="E19" s="274">
        <v>3</v>
      </c>
      <c r="F19" s="42"/>
      <c r="G19" s="275">
        <f>E19-F19</f>
        <v>3</v>
      </c>
    </row>
    <row r="20" spans="1:7" ht="12.75">
      <c r="A20" s="267" t="s">
        <v>215</v>
      </c>
      <c r="B20" s="274"/>
      <c r="C20" s="42"/>
      <c r="D20" s="276"/>
      <c r="E20" s="274"/>
      <c r="F20" s="42"/>
      <c r="G20" s="276"/>
    </row>
    <row r="21" spans="1:7" ht="12.75">
      <c r="A21" s="267" t="s">
        <v>223</v>
      </c>
      <c r="B21" s="274"/>
      <c r="C21" s="42"/>
      <c r="D21" s="276"/>
      <c r="E21" s="274"/>
      <c r="F21" s="42"/>
      <c r="G21" s="276"/>
    </row>
    <row r="22" spans="1:7" ht="12.75">
      <c r="A22" s="267" t="s">
        <v>224</v>
      </c>
      <c r="B22" s="274"/>
      <c r="C22" s="42"/>
      <c r="D22" s="276"/>
      <c r="E22" s="274"/>
      <c r="F22" s="42"/>
      <c r="G22" s="276"/>
    </row>
    <row r="23" spans="1:7" ht="12.75">
      <c r="A23" s="267" t="s">
        <v>225</v>
      </c>
      <c r="B23" s="274"/>
      <c r="C23" s="42"/>
      <c r="D23" s="276"/>
      <c r="E23" s="274"/>
      <c r="F23" s="42"/>
      <c r="G23" s="276"/>
    </row>
    <row r="24" spans="1:7" ht="12.75">
      <c r="A24" s="267" t="s">
        <v>226</v>
      </c>
      <c r="B24" s="274"/>
      <c r="C24" s="42"/>
      <c r="D24" s="276"/>
      <c r="E24" s="274"/>
      <c r="F24" s="42"/>
      <c r="G24" s="276"/>
    </row>
    <row r="25" spans="1:7" ht="12.75">
      <c r="A25" s="268" t="s">
        <v>93</v>
      </c>
      <c r="B25" s="361">
        <f aca="true" t="shared" si="1" ref="B25:G25">SUM(B19:B24)</f>
        <v>0</v>
      </c>
      <c r="C25" s="362">
        <f t="shared" si="1"/>
        <v>0</v>
      </c>
      <c r="D25" s="364">
        <f t="shared" si="1"/>
        <v>0</v>
      </c>
      <c r="E25" s="361">
        <f t="shared" si="1"/>
        <v>3</v>
      </c>
      <c r="F25" s="362">
        <f t="shared" si="1"/>
        <v>0</v>
      </c>
      <c r="G25" s="364">
        <f t="shared" si="1"/>
        <v>3</v>
      </c>
    </row>
    <row r="26" spans="1:7" ht="13.5">
      <c r="A26" s="269" t="s">
        <v>95</v>
      </c>
      <c r="B26" s="274"/>
      <c r="C26" s="42"/>
      <c r="D26" s="276"/>
      <c r="E26" s="274"/>
      <c r="F26" s="42"/>
      <c r="G26" s="276"/>
    </row>
    <row r="27" spans="1:7" ht="15" customHeight="1">
      <c r="A27" s="267" t="s">
        <v>217</v>
      </c>
      <c r="B27" s="274"/>
      <c r="C27" s="42"/>
      <c r="D27" s="276"/>
      <c r="E27" s="274"/>
      <c r="F27" s="42"/>
      <c r="G27" s="276"/>
    </row>
    <row r="28" spans="1:7" ht="12.75">
      <c r="A28" s="267" t="s">
        <v>218</v>
      </c>
      <c r="B28" s="274"/>
      <c r="C28" s="42"/>
      <c r="D28" s="276"/>
      <c r="E28" s="274"/>
      <c r="F28" s="42"/>
      <c r="G28" s="276"/>
    </row>
    <row r="29" spans="1:7" ht="12.75">
      <c r="A29" s="267" t="s">
        <v>219</v>
      </c>
      <c r="B29" s="274">
        <v>36</v>
      </c>
      <c r="C29" s="42">
        <v>10</v>
      </c>
      <c r="D29" s="275">
        <f>B29-C29</f>
        <v>26</v>
      </c>
      <c r="E29" s="274">
        <v>15</v>
      </c>
      <c r="F29" s="42">
        <v>5</v>
      </c>
      <c r="G29" s="275">
        <f>E29-F29</f>
        <v>10</v>
      </c>
    </row>
    <row r="30" spans="1:7" ht="12.75">
      <c r="A30" s="267" t="s">
        <v>211</v>
      </c>
      <c r="B30" s="274"/>
      <c r="C30" s="42"/>
      <c r="D30" s="275"/>
      <c r="E30" s="274"/>
      <c r="F30" s="42"/>
      <c r="G30" s="275"/>
    </row>
    <row r="31" spans="1:7" ht="12.75">
      <c r="A31" s="267" t="s">
        <v>220</v>
      </c>
      <c r="B31" s="274"/>
      <c r="C31" s="42"/>
      <c r="D31" s="275">
        <f>B31-C31</f>
        <v>0</v>
      </c>
      <c r="E31" s="274"/>
      <c r="F31" s="42"/>
      <c r="G31" s="275">
        <f>E31-F31</f>
        <v>0</v>
      </c>
    </row>
    <row r="32" spans="1:7" ht="15" customHeight="1">
      <c r="A32" s="267" t="s">
        <v>216</v>
      </c>
      <c r="B32" s="274"/>
      <c r="C32" s="42"/>
      <c r="D32" s="276"/>
      <c r="E32" s="274"/>
      <c r="F32" s="42"/>
      <c r="G32" s="276"/>
    </row>
    <row r="33" spans="1:7" ht="12.75">
      <c r="A33" s="267" t="s">
        <v>221</v>
      </c>
      <c r="B33" s="274"/>
      <c r="C33" s="42"/>
      <c r="D33" s="275">
        <f>B33-C33</f>
        <v>0</v>
      </c>
      <c r="E33" s="274"/>
      <c r="F33" s="42"/>
      <c r="G33" s="275">
        <f>E33-F33</f>
        <v>0</v>
      </c>
    </row>
    <row r="34" spans="1:7" ht="12.75">
      <c r="A34" s="268" t="s">
        <v>96</v>
      </c>
      <c r="B34" s="277">
        <f aca="true" t="shared" si="2" ref="B34:G34">SUM(B27:B33)</f>
        <v>36</v>
      </c>
      <c r="C34" s="215">
        <f t="shared" si="2"/>
        <v>10</v>
      </c>
      <c r="D34" s="279">
        <f t="shared" si="2"/>
        <v>26</v>
      </c>
      <c r="E34" s="277">
        <f t="shared" si="2"/>
        <v>15</v>
      </c>
      <c r="F34" s="215">
        <f t="shared" si="2"/>
        <v>5</v>
      </c>
      <c r="G34" s="279">
        <f t="shared" si="2"/>
        <v>10</v>
      </c>
    </row>
    <row r="35" spans="1:7" ht="13.5">
      <c r="A35" s="269" t="s">
        <v>101</v>
      </c>
      <c r="B35" s="277">
        <f aca="true" t="shared" si="3" ref="B35:G35">SUM(B17,B25,B34)</f>
        <v>215</v>
      </c>
      <c r="C35" s="215">
        <f t="shared" si="3"/>
        <v>213</v>
      </c>
      <c r="D35" s="365">
        <f t="shared" si="3"/>
        <v>2</v>
      </c>
      <c r="E35" s="277">
        <f t="shared" si="3"/>
        <v>165</v>
      </c>
      <c r="F35" s="215">
        <f t="shared" si="3"/>
        <v>165</v>
      </c>
      <c r="G35" s="365">
        <f t="shared" si="3"/>
        <v>0</v>
      </c>
    </row>
    <row r="36" spans="1:7" ht="13.5">
      <c r="A36" s="269" t="s">
        <v>97</v>
      </c>
      <c r="B36" s="277">
        <v>0</v>
      </c>
      <c r="C36" s="215"/>
      <c r="D36" s="279"/>
      <c r="E36" s="277">
        <v>0</v>
      </c>
      <c r="F36" s="215"/>
      <c r="G36" s="279"/>
    </row>
    <row r="37" spans="1:7" ht="14.25" thickBot="1">
      <c r="A37" s="270" t="s">
        <v>98</v>
      </c>
      <c r="B37" s="280">
        <f>B36+B35-C35</f>
        <v>2</v>
      </c>
      <c r="C37" s="216"/>
      <c r="D37" s="281"/>
      <c r="E37" s="280">
        <f>E36+E35-F35</f>
        <v>0</v>
      </c>
      <c r="F37" s="216"/>
      <c r="G37" s="281"/>
    </row>
    <row r="38" spans="1:7" ht="13.5">
      <c r="A38" s="358"/>
      <c r="B38" s="359"/>
      <c r="C38" s="359"/>
      <c r="D38" s="360"/>
      <c r="E38" s="359"/>
      <c r="F38" s="359"/>
      <c r="G38" s="360"/>
    </row>
    <row r="39" spans="1:7" ht="13.5">
      <c r="A39" s="358"/>
      <c r="B39" s="359"/>
      <c r="C39" s="359"/>
      <c r="D39" s="360"/>
      <c r="E39" s="359"/>
      <c r="F39" s="359"/>
      <c r="G39" s="360"/>
    </row>
    <row r="41" spans="1:6" ht="38.25" customHeight="1">
      <c r="A41" s="43" t="s">
        <v>581</v>
      </c>
      <c r="B41" s="483" t="s">
        <v>559</v>
      </c>
      <c r="C41" s="483"/>
      <c r="E41" s="484" t="s">
        <v>562</v>
      </c>
      <c r="F41" s="484"/>
    </row>
  </sheetData>
  <sheetProtection/>
  <mergeCells count="10">
    <mergeCell ref="E5:G5"/>
    <mergeCell ref="B41:C41"/>
    <mergeCell ref="E41:F41"/>
    <mergeCell ref="F1:G1"/>
    <mergeCell ref="F2:G2"/>
    <mergeCell ref="A2:C2"/>
    <mergeCell ref="A3:C3"/>
    <mergeCell ref="A4:C4"/>
    <mergeCell ref="A5:A6"/>
    <mergeCell ref="B5:D5"/>
  </mergeCells>
  <printOptions/>
  <pageMargins left="1.04" right="0.75" top="0.6" bottom="0.64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C35"/>
  <sheetViews>
    <sheetView zoomScaleSheetLayoutView="100" zoomScalePageLayoutView="0" workbookViewId="0" topLeftCell="A1">
      <selection activeCell="A1" sqref="A1:I1"/>
    </sheetView>
  </sheetViews>
  <sheetFormatPr defaultColWidth="9.25390625" defaultRowHeight="12.75"/>
  <cols>
    <col min="1" max="1" width="34.25390625" style="352" customWidth="1"/>
    <col min="2" max="11" width="10.875" style="340" customWidth="1"/>
    <col min="12" max="16384" width="9.25390625" style="340" customWidth="1"/>
  </cols>
  <sheetData>
    <row r="1" spans="1:11" s="341" customFormat="1" ht="12">
      <c r="A1" s="495" t="s">
        <v>12</v>
      </c>
      <c r="B1" s="495"/>
      <c r="C1" s="495"/>
      <c r="D1" s="495"/>
      <c r="E1" s="495"/>
      <c r="F1" s="495"/>
      <c r="G1" s="495"/>
      <c r="H1" s="495"/>
      <c r="I1" s="495"/>
      <c r="J1" s="340" t="s">
        <v>66</v>
      </c>
      <c r="K1" s="340"/>
    </row>
    <row r="2" spans="1:11" s="341" customFormat="1" ht="12">
      <c r="A2" s="495" t="s">
        <v>574</v>
      </c>
      <c r="B2" s="495"/>
      <c r="C2" s="495"/>
      <c r="D2" s="495"/>
      <c r="E2" s="495"/>
      <c r="F2" s="495"/>
      <c r="G2" s="495"/>
      <c r="H2" s="495"/>
      <c r="I2" s="495"/>
      <c r="J2" s="340" t="s">
        <v>67</v>
      </c>
      <c r="K2" s="340"/>
    </row>
    <row r="3" spans="1:13" s="341" customFormat="1" ht="10.5" customHeight="1">
      <c r="A3" s="494" t="s">
        <v>554</v>
      </c>
      <c r="B3" s="494"/>
      <c r="C3" s="494"/>
      <c r="D3" s="494"/>
      <c r="E3" s="494"/>
      <c r="F3" s="494"/>
      <c r="G3" s="494"/>
      <c r="H3" s="494"/>
      <c r="I3" s="494"/>
      <c r="J3" s="342"/>
      <c r="K3" s="343"/>
      <c r="L3" s="343"/>
      <c r="M3" s="343"/>
    </row>
    <row r="4" spans="1:11" s="341" customFormat="1" ht="22.5" customHeight="1">
      <c r="A4" s="496" t="s">
        <v>583</v>
      </c>
      <c r="B4" s="496"/>
      <c r="C4" s="496"/>
      <c r="D4" s="496"/>
      <c r="E4" s="496"/>
      <c r="F4" s="496"/>
      <c r="G4" s="496"/>
      <c r="H4" s="496"/>
      <c r="I4" s="496"/>
      <c r="K4" s="341" t="s">
        <v>228</v>
      </c>
    </row>
    <row r="5" spans="1:11" s="344" customFormat="1" ht="21.75" customHeight="1">
      <c r="A5" s="492" t="s">
        <v>257</v>
      </c>
      <c r="B5" s="492" t="s">
        <v>74</v>
      </c>
      <c r="C5" s="492" t="s">
        <v>68</v>
      </c>
      <c r="D5" s="492"/>
      <c r="E5" s="492"/>
      <c r="F5" s="492"/>
      <c r="G5" s="492"/>
      <c r="H5" s="390" t="s">
        <v>72</v>
      </c>
      <c r="I5" s="390"/>
      <c r="J5" s="492" t="s">
        <v>206</v>
      </c>
      <c r="K5" s="492" t="s">
        <v>73</v>
      </c>
    </row>
    <row r="6" spans="1:11" s="344" customFormat="1" ht="12">
      <c r="A6" s="492"/>
      <c r="B6" s="492"/>
      <c r="C6" s="493" t="s">
        <v>230</v>
      </c>
      <c r="D6" s="493" t="s">
        <v>205</v>
      </c>
      <c r="E6" s="492" t="s">
        <v>69</v>
      </c>
      <c r="F6" s="492"/>
      <c r="G6" s="492"/>
      <c r="H6" s="493" t="s">
        <v>19</v>
      </c>
      <c r="I6" s="493" t="s">
        <v>20</v>
      </c>
      <c r="J6" s="492"/>
      <c r="K6" s="492"/>
    </row>
    <row r="7" spans="1:11" s="344" customFormat="1" ht="50.25" customHeight="1">
      <c r="A7" s="492"/>
      <c r="B7" s="492"/>
      <c r="C7" s="493"/>
      <c r="D7" s="493"/>
      <c r="E7" s="391" t="s">
        <v>70</v>
      </c>
      <c r="F7" s="391" t="s">
        <v>204</v>
      </c>
      <c r="G7" s="391" t="s">
        <v>71</v>
      </c>
      <c r="H7" s="493"/>
      <c r="I7" s="493"/>
      <c r="J7" s="492"/>
      <c r="K7" s="492"/>
    </row>
    <row r="8" spans="1:11" s="345" customFormat="1" ht="12">
      <c r="A8" s="392" t="s">
        <v>21</v>
      </c>
      <c r="B8" s="393">
        <v>1</v>
      </c>
      <c r="C8" s="393">
        <v>2</v>
      </c>
      <c r="D8" s="393">
        <v>3</v>
      </c>
      <c r="E8" s="393">
        <v>4</v>
      </c>
      <c r="F8" s="393">
        <v>5</v>
      </c>
      <c r="G8" s="393">
        <v>6</v>
      </c>
      <c r="H8" s="393">
        <v>7</v>
      </c>
      <c r="I8" s="393">
        <v>8</v>
      </c>
      <c r="J8" s="393">
        <v>9</v>
      </c>
      <c r="K8" s="393">
        <v>10</v>
      </c>
    </row>
    <row r="9" spans="1:11" ht="19.5" customHeight="1">
      <c r="A9" s="394" t="s">
        <v>75</v>
      </c>
      <c r="B9" s="395">
        <v>58</v>
      </c>
      <c r="C9" s="395"/>
      <c r="D9" s="395">
        <v>1449</v>
      </c>
      <c r="E9" s="395"/>
      <c r="F9" s="395">
        <v>14</v>
      </c>
      <c r="G9" s="395">
        <v>506</v>
      </c>
      <c r="H9" s="395">
        <v>8</v>
      </c>
      <c r="I9" s="395">
        <v>-901</v>
      </c>
      <c r="J9" s="395"/>
      <c r="K9" s="398">
        <f>SUM(B9:J9)</f>
        <v>1134</v>
      </c>
    </row>
    <row r="10" spans="1:11" ht="21.75" customHeight="1">
      <c r="A10" s="396" t="s">
        <v>249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9"/>
    </row>
    <row r="11" spans="1:11" ht="12">
      <c r="A11" s="396" t="s">
        <v>251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9"/>
    </row>
    <row r="12" spans="1:11" ht="12">
      <c r="A12" s="396" t="s">
        <v>250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9"/>
    </row>
    <row r="13" spans="1:11" ht="20.25" customHeight="1">
      <c r="A13" s="396" t="s">
        <v>76</v>
      </c>
      <c r="B13" s="395"/>
      <c r="C13" s="395"/>
      <c r="D13" s="395"/>
      <c r="E13" s="395"/>
      <c r="F13" s="395"/>
      <c r="G13" s="395"/>
      <c r="H13" s="395"/>
      <c r="I13" s="395">
        <v>-101</v>
      </c>
      <c r="J13" s="395"/>
      <c r="K13" s="398">
        <f>SUM(B13:J13)</f>
        <v>-101</v>
      </c>
    </row>
    <row r="14" spans="1:11" ht="13.5" customHeight="1">
      <c r="A14" s="396" t="s">
        <v>77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9"/>
    </row>
    <row r="15" spans="1:11" ht="12">
      <c r="A15" s="397" t="s">
        <v>207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9"/>
    </row>
    <row r="16" spans="1:11" ht="12">
      <c r="A16" s="396" t="s">
        <v>78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8"/>
    </row>
    <row r="17" spans="1:11" ht="23.25" customHeight="1">
      <c r="A17" s="396" t="s">
        <v>252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9"/>
    </row>
    <row r="18" spans="1:11" ht="12">
      <c r="A18" s="396" t="s">
        <v>254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9"/>
    </row>
    <row r="19" spans="1:11" ht="12">
      <c r="A19" s="396" t="s">
        <v>253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9"/>
    </row>
    <row r="20" spans="1:11" ht="22.5" customHeight="1">
      <c r="A20" s="396" t="s">
        <v>255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9"/>
    </row>
    <row r="21" spans="1:11" ht="12">
      <c r="A21" s="396" t="s">
        <v>256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9"/>
    </row>
    <row r="22" spans="1:11" ht="12">
      <c r="A22" s="396" t="s">
        <v>253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9"/>
    </row>
    <row r="23" spans="1:11" ht="24">
      <c r="A23" s="396" t="s">
        <v>79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8"/>
    </row>
    <row r="24" spans="1:11" ht="12">
      <c r="A24" s="396" t="s">
        <v>80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9"/>
    </row>
    <row r="25" spans="1:11" ht="15.75" customHeight="1">
      <c r="A25" s="394" t="s">
        <v>83</v>
      </c>
      <c r="B25" s="395">
        <f>SUM(B9:B24)</f>
        <v>58</v>
      </c>
      <c r="C25" s="395"/>
      <c r="D25" s="395">
        <f aca="true" t="shared" si="0" ref="D25:K25">SUM(D9:D24)</f>
        <v>1449</v>
      </c>
      <c r="E25" s="395">
        <f t="shared" si="0"/>
        <v>0</v>
      </c>
      <c r="F25" s="395">
        <f>SUM(F9:F24)</f>
        <v>14</v>
      </c>
      <c r="G25" s="395">
        <f>SUM(G9:G24)</f>
        <v>506</v>
      </c>
      <c r="H25" s="395">
        <f t="shared" si="0"/>
        <v>8</v>
      </c>
      <c r="I25" s="395">
        <f t="shared" si="0"/>
        <v>-1002</v>
      </c>
      <c r="J25" s="395"/>
      <c r="K25" s="395">
        <f t="shared" si="0"/>
        <v>1033</v>
      </c>
    </row>
    <row r="26" spans="1:11" ht="36">
      <c r="A26" s="396" t="s">
        <v>81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9"/>
    </row>
    <row r="27" spans="1:11" ht="27.75" customHeight="1">
      <c r="A27" s="396" t="s">
        <v>82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9"/>
    </row>
    <row r="28" spans="1:11" ht="27.75" customHeight="1">
      <c r="A28" s="394" t="s">
        <v>229</v>
      </c>
      <c r="B28" s="395">
        <f>SUM(B25:B27)</f>
        <v>58</v>
      </c>
      <c r="C28" s="395"/>
      <c r="D28" s="395">
        <f aca="true" t="shared" si="1" ref="D28:K28">SUM(D25:D27)</f>
        <v>1449</v>
      </c>
      <c r="E28" s="395">
        <f t="shared" si="1"/>
        <v>0</v>
      </c>
      <c r="F28" s="395">
        <f>SUM(F25:F27)</f>
        <v>14</v>
      </c>
      <c r="G28" s="395">
        <f>SUM(G25:G27)</f>
        <v>506</v>
      </c>
      <c r="H28" s="395">
        <f t="shared" si="1"/>
        <v>8</v>
      </c>
      <c r="I28" s="395">
        <f t="shared" si="1"/>
        <v>-1002</v>
      </c>
      <c r="J28" s="395"/>
      <c r="K28" s="395">
        <f t="shared" si="1"/>
        <v>1033</v>
      </c>
    </row>
    <row r="29" spans="1:11" ht="12">
      <c r="A29" s="346"/>
      <c r="B29" s="347"/>
      <c r="C29" s="347"/>
      <c r="D29" s="347"/>
      <c r="E29" s="347"/>
      <c r="F29" s="347"/>
      <c r="G29" s="347"/>
      <c r="H29" s="347"/>
      <c r="I29" s="347"/>
      <c r="J29" s="347"/>
      <c r="K29" s="348"/>
    </row>
    <row r="30" spans="1:11" ht="12">
      <c r="A30" s="346"/>
      <c r="B30" s="347"/>
      <c r="C30" s="347"/>
      <c r="D30" s="347"/>
      <c r="E30" s="347"/>
      <c r="F30" s="347"/>
      <c r="G30" s="347"/>
      <c r="H30" s="347"/>
      <c r="I30" s="347"/>
      <c r="J30" s="347"/>
      <c r="K30" s="348"/>
    </row>
    <row r="31" spans="1:11" ht="12">
      <c r="A31" s="346"/>
      <c r="B31" s="347"/>
      <c r="C31" s="347"/>
      <c r="D31" s="347"/>
      <c r="E31" s="347"/>
      <c r="F31" s="347"/>
      <c r="G31" s="347"/>
      <c r="H31" s="347"/>
      <c r="I31" s="347"/>
      <c r="J31" s="347"/>
      <c r="K31" s="348"/>
    </row>
    <row r="32" spans="1:11" ht="12">
      <c r="A32" s="346"/>
      <c r="B32" s="347"/>
      <c r="C32" s="347"/>
      <c r="D32" s="347"/>
      <c r="E32" s="347"/>
      <c r="F32" s="347"/>
      <c r="G32" s="347"/>
      <c r="H32" s="347"/>
      <c r="I32" s="347"/>
      <c r="J32" s="347"/>
      <c r="K32" s="348"/>
    </row>
    <row r="33" spans="1:11" ht="12">
      <c r="A33" s="346"/>
      <c r="B33" s="347"/>
      <c r="C33" s="347"/>
      <c r="D33" s="347"/>
      <c r="E33" s="347"/>
      <c r="F33" s="347"/>
      <c r="G33" s="347"/>
      <c r="H33" s="347"/>
      <c r="I33" s="347"/>
      <c r="J33" s="347"/>
      <c r="K33" s="348"/>
    </row>
    <row r="34" spans="1:55" ht="12">
      <c r="A34" s="349"/>
      <c r="B34" s="347"/>
      <c r="C34" s="347"/>
      <c r="D34" s="347"/>
      <c r="E34" s="347"/>
      <c r="F34" s="347"/>
      <c r="G34" s="347"/>
      <c r="H34" s="347"/>
      <c r="I34" s="347"/>
      <c r="J34" s="347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</row>
    <row r="35" spans="1:10" ht="12">
      <c r="A35" s="350" t="s">
        <v>582</v>
      </c>
      <c r="B35" s="351"/>
      <c r="C35" s="351"/>
      <c r="D35" s="351"/>
      <c r="E35" s="351" t="s">
        <v>559</v>
      </c>
      <c r="F35" s="351"/>
      <c r="G35" s="351"/>
      <c r="H35" s="351"/>
      <c r="I35" s="351" t="s">
        <v>562</v>
      </c>
      <c r="J35" s="351"/>
    </row>
  </sheetData>
  <sheetProtection/>
  <mergeCells count="14">
    <mergeCell ref="K5:K7"/>
    <mergeCell ref="J5:J7"/>
    <mergeCell ref="C5:G5"/>
    <mergeCell ref="C6:C7"/>
    <mergeCell ref="D6:D7"/>
    <mergeCell ref="E6:G6"/>
    <mergeCell ref="B5:B7"/>
    <mergeCell ref="H6:H7"/>
    <mergeCell ref="I6:I7"/>
    <mergeCell ref="A3:I3"/>
    <mergeCell ref="A2:I2"/>
    <mergeCell ref="A1:I1"/>
    <mergeCell ref="A4:I4"/>
    <mergeCell ref="A5:A7"/>
  </mergeCells>
  <printOptions/>
  <pageMargins left="0.98" right="0.82" top="0.78" bottom="0.44" header="0.34" footer="0.2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82.625" style="437" customWidth="1"/>
    <col min="2" max="16384" width="9.375" style="437" customWidth="1"/>
  </cols>
  <sheetData>
    <row r="1" spans="1:7" ht="18.75" customHeight="1">
      <c r="A1" s="435" t="s">
        <v>260</v>
      </c>
      <c r="B1" s="436"/>
      <c r="C1" s="436"/>
      <c r="D1" s="436"/>
      <c r="E1" s="436"/>
      <c r="F1" s="436"/>
      <c r="G1" s="436"/>
    </row>
    <row r="2" spans="1:7" ht="12.75">
      <c r="A2" s="438" t="s">
        <v>568</v>
      </c>
      <c r="B2" s="436"/>
      <c r="C2" s="436"/>
      <c r="D2" s="436"/>
      <c r="E2" s="436"/>
      <c r="F2" s="436"/>
      <c r="G2" s="436"/>
    </row>
    <row r="3" spans="1:7" ht="12" customHeight="1">
      <c r="A3" s="435" t="s">
        <v>261</v>
      </c>
      <c r="B3" s="436"/>
      <c r="C3" s="436"/>
      <c r="D3" s="436"/>
      <c r="E3" s="436"/>
      <c r="F3" s="436"/>
      <c r="G3" s="436"/>
    </row>
    <row r="4" spans="1:7" ht="12" customHeight="1">
      <c r="A4" s="435"/>
      <c r="B4" s="436"/>
      <c r="C4" s="436"/>
      <c r="D4" s="436"/>
      <c r="E4" s="436"/>
      <c r="F4" s="436"/>
      <c r="G4" s="436"/>
    </row>
    <row r="5" spans="1:7" ht="12" customHeight="1">
      <c r="A5" s="388" t="s">
        <v>569</v>
      </c>
      <c r="B5" s="436"/>
      <c r="C5" s="436"/>
      <c r="D5" s="436"/>
      <c r="E5" s="436"/>
      <c r="F5" s="436"/>
      <c r="G5" s="436"/>
    </row>
    <row r="6" spans="1:7" ht="12" customHeight="1">
      <c r="A6" s="388" t="s">
        <v>576</v>
      </c>
      <c r="B6" s="436"/>
      <c r="C6" s="436"/>
      <c r="D6" s="436"/>
      <c r="E6" s="436"/>
      <c r="F6" s="436"/>
      <c r="G6" s="436"/>
    </row>
    <row r="7" spans="1:7" ht="12" customHeight="1">
      <c r="A7" s="388" t="s">
        <v>570</v>
      </c>
      <c r="B7" s="436"/>
      <c r="C7" s="436"/>
      <c r="D7" s="436"/>
      <c r="E7" s="436"/>
      <c r="F7" s="436"/>
      <c r="G7" s="436"/>
    </row>
    <row r="8" spans="1:7" ht="12.75">
      <c r="A8" s="388" t="s">
        <v>585</v>
      </c>
      <c r="B8" s="436"/>
      <c r="C8" s="436"/>
      <c r="D8" s="436"/>
      <c r="E8" s="436"/>
      <c r="F8" s="436"/>
      <c r="G8" s="436"/>
    </row>
    <row r="9" spans="1:7" ht="12.75">
      <c r="A9" s="389"/>
      <c r="B9" s="436"/>
      <c r="C9" s="436"/>
      <c r="D9" s="436"/>
      <c r="E9" s="436"/>
      <c r="F9" s="436"/>
      <c r="G9" s="436"/>
    </row>
    <row r="10" spans="1:7" ht="12.75">
      <c r="A10" s="389" t="s">
        <v>575</v>
      </c>
      <c r="B10" s="436"/>
      <c r="C10" s="436"/>
      <c r="D10" s="436"/>
      <c r="E10" s="436"/>
      <c r="F10" s="436"/>
      <c r="G10" s="436"/>
    </row>
    <row r="11" spans="1:7" ht="12.75">
      <c r="A11" s="389"/>
      <c r="B11" s="436"/>
      <c r="C11" s="436"/>
      <c r="D11" s="436"/>
      <c r="E11" s="436"/>
      <c r="F11" s="436"/>
      <c r="G11" s="436"/>
    </row>
    <row r="12" spans="1:7" ht="12.75">
      <c r="A12" s="389"/>
      <c r="B12" s="436"/>
      <c r="C12" s="436"/>
      <c r="D12" s="436"/>
      <c r="E12" s="436"/>
      <c r="F12" s="436"/>
      <c r="G12" s="436"/>
    </row>
    <row r="13" spans="1:7" ht="12.75">
      <c r="A13" s="389"/>
      <c r="B13" s="436"/>
      <c r="C13" s="436"/>
      <c r="D13" s="436"/>
      <c r="E13" s="436"/>
      <c r="F13" s="436"/>
      <c r="G13" s="436"/>
    </row>
    <row r="14" spans="1:7" ht="12.75">
      <c r="A14" s="389"/>
      <c r="B14" s="436"/>
      <c r="C14" s="436"/>
      <c r="D14" s="436"/>
      <c r="E14" s="436"/>
      <c r="F14" s="436"/>
      <c r="G14" s="436"/>
    </row>
    <row r="15" spans="1:7" ht="12.75">
      <c r="A15" s="389"/>
      <c r="B15" s="436"/>
      <c r="C15" s="436"/>
      <c r="D15" s="436"/>
      <c r="E15" s="436"/>
      <c r="F15" s="436"/>
      <c r="G15" s="436"/>
    </row>
    <row r="16" spans="1:7" ht="12.75">
      <c r="A16" s="389"/>
      <c r="B16" s="436"/>
      <c r="C16" s="436"/>
      <c r="D16" s="436"/>
      <c r="E16" s="436"/>
      <c r="F16" s="436"/>
      <c r="G16" s="436"/>
    </row>
    <row r="17" spans="1:7" ht="12.75">
      <c r="A17" s="389"/>
      <c r="B17" s="436"/>
      <c r="C17" s="436"/>
      <c r="D17" s="436"/>
      <c r="E17" s="436"/>
      <c r="F17" s="436"/>
      <c r="G17" s="436"/>
    </row>
    <row r="18" ht="12.75">
      <c r="A18" s="389"/>
    </row>
    <row r="19" ht="12.75">
      <c r="A19" s="389"/>
    </row>
    <row r="20" ht="12.75">
      <c r="A20" s="389"/>
    </row>
    <row r="21" ht="12.75">
      <c r="A21" s="389"/>
    </row>
    <row r="22" ht="12.75">
      <c r="A22" s="389"/>
    </row>
    <row r="23" ht="12.75">
      <c r="A23" s="389"/>
    </row>
    <row r="24" ht="12.75">
      <c r="A24" s="389"/>
    </row>
    <row r="25" ht="12.75">
      <c r="A25" s="389"/>
    </row>
    <row r="26" ht="12.75">
      <c r="A26" s="389"/>
    </row>
    <row r="27" ht="12.75">
      <c r="A27" s="389"/>
    </row>
    <row r="28" ht="12.75">
      <c r="A28" s="389"/>
    </row>
    <row r="29" ht="12.75">
      <c r="A29" s="389"/>
    </row>
    <row r="30" ht="12.75">
      <c r="A30" s="389"/>
    </row>
    <row r="31" ht="12.75">
      <c r="A31" s="389"/>
    </row>
    <row r="32" ht="12.75">
      <c r="A32" s="389"/>
    </row>
    <row r="33" ht="12.75">
      <c r="A33" s="389"/>
    </row>
    <row r="34" ht="12.75">
      <c r="A34" s="389"/>
    </row>
    <row r="35" ht="12.75">
      <c r="A35" s="389"/>
    </row>
    <row r="36" ht="12.75">
      <c r="A36" s="389"/>
    </row>
  </sheetData>
  <sheetProtection/>
  <printOptions/>
  <pageMargins left="0.64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41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3.875" style="226" customWidth="1"/>
    <col min="2" max="2" width="29.125" style="226" customWidth="1"/>
    <col min="3" max="17" width="11.00390625" style="226" customWidth="1"/>
    <col min="18" max="21" width="7.00390625" style="226" customWidth="1"/>
    <col min="22" max="30" width="9.25390625" style="226" customWidth="1"/>
    <col min="31" max="16384" width="9.25390625" style="67" customWidth="1"/>
  </cols>
  <sheetData>
    <row r="1" spans="1:17" ht="12.75">
      <c r="A1" s="224"/>
      <c r="B1" s="224"/>
      <c r="C1" s="225"/>
      <c r="D1" s="500"/>
      <c r="E1" s="500"/>
      <c r="F1" s="500"/>
      <c r="G1" s="500"/>
      <c r="H1" s="500"/>
      <c r="I1" s="500"/>
      <c r="J1" s="500"/>
      <c r="K1" s="500"/>
      <c r="L1" s="225"/>
      <c r="M1" s="500" t="s">
        <v>262</v>
      </c>
      <c r="N1" s="500"/>
      <c r="O1" s="500"/>
      <c r="P1" s="225" t="s">
        <v>263</v>
      </c>
      <c r="Q1" s="225"/>
    </row>
    <row r="2" spans="1:17" ht="12.75">
      <c r="A2" s="501" t="s">
        <v>557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</row>
    <row r="3" spans="1:17" ht="12.75">
      <c r="A3" s="501" t="s">
        <v>586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</row>
    <row r="4" spans="1:17" ht="18" customHeight="1" thickBot="1">
      <c r="A4" s="497" t="s">
        <v>556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</row>
    <row r="5" spans="1:17" ht="24" customHeight="1" thickBot="1">
      <c r="A5" s="505" t="s">
        <v>257</v>
      </c>
      <c r="B5" s="506"/>
      <c r="C5" s="505" t="s">
        <v>264</v>
      </c>
      <c r="D5" s="507"/>
      <c r="E5" s="507"/>
      <c r="F5" s="507"/>
      <c r="G5" s="507" t="s">
        <v>265</v>
      </c>
      <c r="H5" s="507"/>
      <c r="I5" s="498" t="s">
        <v>266</v>
      </c>
      <c r="J5" s="505" t="s">
        <v>267</v>
      </c>
      <c r="K5" s="507"/>
      <c r="L5" s="507"/>
      <c r="M5" s="507"/>
      <c r="N5" s="507" t="s">
        <v>265</v>
      </c>
      <c r="O5" s="507"/>
      <c r="P5" s="498" t="s">
        <v>268</v>
      </c>
      <c r="Q5" s="499" t="s">
        <v>269</v>
      </c>
    </row>
    <row r="6" spans="1:17" ht="54" customHeight="1" thickBot="1">
      <c r="A6" s="505"/>
      <c r="B6" s="506"/>
      <c r="C6" s="235" t="s">
        <v>270</v>
      </c>
      <c r="D6" s="222" t="s">
        <v>271</v>
      </c>
      <c r="E6" s="222" t="s">
        <v>272</v>
      </c>
      <c r="F6" s="222" t="s">
        <v>273</v>
      </c>
      <c r="G6" s="222" t="s">
        <v>274</v>
      </c>
      <c r="H6" s="222" t="s">
        <v>275</v>
      </c>
      <c r="I6" s="498"/>
      <c r="J6" s="235" t="s">
        <v>270</v>
      </c>
      <c r="K6" s="222" t="s">
        <v>276</v>
      </c>
      <c r="L6" s="222" t="s">
        <v>277</v>
      </c>
      <c r="M6" s="222" t="s">
        <v>278</v>
      </c>
      <c r="N6" s="222" t="s">
        <v>274</v>
      </c>
      <c r="O6" s="222" t="s">
        <v>275</v>
      </c>
      <c r="P6" s="498"/>
      <c r="Q6" s="499"/>
    </row>
    <row r="7" spans="1:17" ht="13.5" customHeight="1" thickBot="1">
      <c r="A7" s="502" t="s">
        <v>21</v>
      </c>
      <c r="B7" s="503"/>
      <c r="C7" s="235">
        <v>1</v>
      </c>
      <c r="D7" s="222">
        <v>2</v>
      </c>
      <c r="E7" s="222">
        <v>3</v>
      </c>
      <c r="F7" s="222">
        <v>4</v>
      </c>
      <c r="G7" s="222">
        <v>5</v>
      </c>
      <c r="H7" s="222">
        <v>6</v>
      </c>
      <c r="I7" s="223">
        <v>7</v>
      </c>
      <c r="J7" s="235">
        <v>8</v>
      </c>
      <c r="K7" s="222">
        <v>9</v>
      </c>
      <c r="L7" s="222">
        <v>10</v>
      </c>
      <c r="M7" s="222">
        <v>11</v>
      </c>
      <c r="N7" s="222">
        <v>12</v>
      </c>
      <c r="O7" s="222">
        <v>13</v>
      </c>
      <c r="P7" s="223">
        <v>14</v>
      </c>
      <c r="Q7" s="239">
        <v>15</v>
      </c>
    </row>
    <row r="8" spans="1:17" ht="22.5" customHeight="1">
      <c r="A8" s="418" t="s">
        <v>279</v>
      </c>
      <c r="B8" s="419" t="s">
        <v>280</v>
      </c>
      <c r="C8" s="282"/>
      <c r="D8" s="283"/>
      <c r="E8" s="283"/>
      <c r="F8" s="283"/>
      <c r="G8" s="283"/>
      <c r="H8" s="283"/>
      <c r="I8" s="284"/>
      <c r="J8" s="282"/>
      <c r="K8" s="283"/>
      <c r="L8" s="283"/>
      <c r="M8" s="283"/>
      <c r="N8" s="283"/>
      <c r="O8" s="283"/>
      <c r="P8" s="284"/>
      <c r="Q8" s="285"/>
    </row>
    <row r="9" spans="1:17" ht="12.75">
      <c r="A9" s="227" t="s">
        <v>281</v>
      </c>
      <c r="B9" s="420" t="s">
        <v>282</v>
      </c>
      <c r="C9" s="286">
        <v>640</v>
      </c>
      <c r="D9" s="287"/>
      <c r="E9" s="287"/>
      <c r="F9" s="287">
        <f>C9+D9-E9</f>
        <v>640</v>
      </c>
      <c r="G9" s="287"/>
      <c r="H9" s="287"/>
      <c r="I9" s="288">
        <f>F9</f>
        <v>640</v>
      </c>
      <c r="J9" s="286"/>
      <c r="K9" s="287"/>
      <c r="L9" s="287"/>
      <c r="M9" s="287"/>
      <c r="N9" s="287"/>
      <c r="O9" s="287"/>
      <c r="P9" s="288"/>
      <c r="Q9" s="289">
        <f>I9-P9</f>
        <v>640</v>
      </c>
    </row>
    <row r="10" spans="1:17" ht="18" customHeight="1">
      <c r="A10" s="227" t="s">
        <v>283</v>
      </c>
      <c r="B10" s="420" t="s">
        <v>284</v>
      </c>
      <c r="C10" s="286">
        <v>1139</v>
      </c>
      <c r="D10" s="287"/>
      <c r="E10" s="287"/>
      <c r="F10" s="287">
        <f aca="true" t="shared" si="0" ref="F10:F15">C10+D10-E10</f>
        <v>1139</v>
      </c>
      <c r="G10" s="287"/>
      <c r="H10" s="287"/>
      <c r="I10" s="288">
        <f aca="true" t="shared" si="1" ref="I10:I15">F10</f>
        <v>1139</v>
      </c>
      <c r="J10" s="286">
        <v>391</v>
      </c>
      <c r="K10" s="287">
        <v>46</v>
      </c>
      <c r="L10" s="287"/>
      <c r="M10" s="287">
        <f aca="true" t="shared" si="2" ref="M10:M15">J10+K10-L10</f>
        <v>437</v>
      </c>
      <c r="N10" s="287"/>
      <c r="O10" s="287"/>
      <c r="P10" s="288">
        <f>M10</f>
        <v>437</v>
      </c>
      <c r="Q10" s="289">
        <f>I10-P10</f>
        <v>702</v>
      </c>
    </row>
    <row r="11" spans="1:17" ht="15" customHeight="1">
      <c r="A11" s="227" t="s">
        <v>285</v>
      </c>
      <c r="B11" s="420" t="s">
        <v>286</v>
      </c>
      <c r="C11" s="286">
        <v>7</v>
      </c>
      <c r="D11" s="287"/>
      <c r="E11" s="287"/>
      <c r="F11" s="287">
        <f t="shared" si="0"/>
        <v>7</v>
      </c>
      <c r="G11" s="287"/>
      <c r="H11" s="287"/>
      <c r="I11" s="288">
        <f t="shared" si="1"/>
        <v>7</v>
      </c>
      <c r="J11" s="286">
        <v>7</v>
      </c>
      <c r="K11" s="287"/>
      <c r="L11" s="287"/>
      <c r="M11" s="287">
        <f t="shared" si="2"/>
        <v>7</v>
      </c>
      <c r="N11" s="287"/>
      <c r="O11" s="287"/>
      <c r="P11" s="288">
        <f aca="true" t="shared" si="3" ref="P11:P16">M11</f>
        <v>7</v>
      </c>
      <c r="Q11" s="289">
        <f>I11-P11</f>
        <v>0</v>
      </c>
    </row>
    <row r="12" spans="1:17" ht="15" customHeight="1">
      <c r="A12" s="227" t="s">
        <v>287</v>
      </c>
      <c r="B12" s="420" t="s">
        <v>288</v>
      </c>
      <c r="C12" s="286"/>
      <c r="D12" s="287"/>
      <c r="E12" s="287"/>
      <c r="F12" s="287">
        <f t="shared" si="0"/>
        <v>0</v>
      </c>
      <c r="G12" s="287"/>
      <c r="H12" s="287"/>
      <c r="I12" s="288"/>
      <c r="J12" s="286"/>
      <c r="K12" s="287"/>
      <c r="L12" s="287"/>
      <c r="M12" s="287">
        <f t="shared" si="2"/>
        <v>0</v>
      </c>
      <c r="N12" s="287"/>
      <c r="O12" s="287"/>
      <c r="P12" s="288"/>
      <c r="Q12" s="289"/>
    </row>
    <row r="13" spans="1:17" ht="15.75" customHeight="1">
      <c r="A13" s="227" t="s">
        <v>289</v>
      </c>
      <c r="B13" s="420" t="s">
        <v>290</v>
      </c>
      <c r="C13" s="286">
        <v>25</v>
      </c>
      <c r="D13" s="287"/>
      <c r="E13" s="287"/>
      <c r="F13" s="287">
        <f t="shared" si="0"/>
        <v>25</v>
      </c>
      <c r="G13" s="287"/>
      <c r="H13" s="287"/>
      <c r="I13" s="288">
        <f t="shared" si="1"/>
        <v>25</v>
      </c>
      <c r="J13" s="286">
        <v>25</v>
      </c>
      <c r="K13" s="287"/>
      <c r="L13" s="287"/>
      <c r="M13" s="287">
        <f t="shared" si="2"/>
        <v>25</v>
      </c>
      <c r="N13" s="287"/>
      <c r="O13" s="287"/>
      <c r="P13" s="288">
        <f t="shared" si="3"/>
        <v>25</v>
      </c>
      <c r="Q13" s="289">
        <f>I13-P13</f>
        <v>0</v>
      </c>
    </row>
    <row r="14" spans="1:17" ht="16.5" customHeight="1">
      <c r="A14" s="227" t="s">
        <v>291</v>
      </c>
      <c r="B14" s="421" t="s">
        <v>292</v>
      </c>
      <c r="C14" s="286"/>
      <c r="D14" s="287"/>
      <c r="E14" s="287"/>
      <c r="F14" s="287">
        <f t="shared" si="0"/>
        <v>0</v>
      </c>
      <c r="G14" s="287"/>
      <c r="H14" s="287"/>
      <c r="I14" s="288"/>
      <c r="J14" s="286"/>
      <c r="K14" s="287"/>
      <c r="L14" s="287"/>
      <c r="M14" s="287">
        <f t="shared" si="2"/>
        <v>0</v>
      </c>
      <c r="N14" s="287"/>
      <c r="O14" s="287"/>
      <c r="P14" s="288"/>
      <c r="Q14" s="289"/>
    </row>
    <row r="15" spans="1:17" ht="27" customHeight="1">
      <c r="A15" s="227" t="s">
        <v>293</v>
      </c>
      <c r="B15" s="422" t="s">
        <v>294</v>
      </c>
      <c r="C15" s="286">
        <v>8</v>
      </c>
      <c r="D15" s="287">
        <v>3</v>
      </c>
      <c r="E15" s="287"/>
      <c r="F15" s="287">
        <f t="shared" si="0"/>
        <v>11</v>
      </c>
      <c r="G15" s="287"/>
      <c r="H15" s="287"/>
      <c r="I15" s="288">
        <f t="shared" si="1"/>
        <v>11</v>
      </c>
      <c r="J15" s="286">
        <v>6</v>
      </c>
      <c r="K15" s="287">
        <v>1</v>
      </c>
      <c r="L15" s="287"/>
      <c r="M15" s="287">
        <f t="shared" si="2"/>
        <v>7</v>
      </c>
      <c r="N15" s="287"/>
      <c r="O15" s="287"/>
      <c r="P15" s="288">
        <f t="shared" si="3"/>
        <v>7</v>
      </c>
      <c r="Q15" s="289">
        <f>I15-P15</f>
        <v>4</v>
      </c>
    </row>
    <row r="16" spans="1:17" ht="13.5" thickBot="1">
      <c r="A16" s="229"/>
      <c r="B16" s="423" t="s">
        <v>295</v>
      </c>
      <c r="C16" s="290">
        <f>SUM(C9:C15)</f>
        <v>1819</v>
      </c>
      <c r="D16" s="291">
        <f>SUM(D9:D15)</f>
        <v>3</v>
      </c>
      <c r="E16" s="291">
        <f>SUM(E9:E15)</f>
        <v>0</v>
      </c>
      <c r="F16" s="291">
        <f>SUM(F9:F15)</f>
        <v>1822</v>
      </c>
      <c r="G16" s="291"/>
      <c r="H16" s="291"/>
      <c r="I16" s="292">
        <f>SUM(I9:I15)</f>
        <v>1822</v>
      </c>
      <c r="J16" s="290">
        <f>SUM(J9:J15)</f>
        <v>429</v>
      </c>
      <c r="K16" s="291">
        <f>SUM(K9:K15)</f>
        <v>47</v>
      </c>
      <c r="L16" s="291">
        <f>SUM(L9:L15)</f>
        <v>0</v>
      </c>
      <c r="M16" s="291">
        <f>SUM(M9:M15)</f>
        <v>476</v>
      </c>
      <c r="N16" s="291"/>
      <c r="O16" s="291"/>
      <c r="P16" s="293">
        <f t="shared" si="3"/>
        <v>476</v>
      </c>
      <c r="Q16" s="294">
        <f>SUM(Q9:Q15)</f>
        <v>1346</v>
      </c>
    </row>
    <row r="17" spans="1:17" ht="28.5" customHeight="1">
      <c r="A17" s="424" t="s">
        <v>296</v>
      </c>
      <c r="B17" s="425" t="s">
        <v>297</v>
      </c>
      <c r="C17" s="282"/>
      <c r="D17" s="283"/>
      <c r="E17" s="283"/>
      <c r="F17" s="283"/>
      <c r="G17" s="283"/>
      <c r="H17" s="283"/>
      <c r="I17" s="284"/>
      <c r="J17" s="282"/>
      <c r="K17" s="283"/>
      <c r="L17" s="283"/>
      <c r="M17" s="283"/>
      <c r="N17" s="283"/>
      <c r="O17" s="283"/>
      <c r="P17" s="284"/>
      <c r="Q17" s="285"/>
    </row>
    <row r="18" spans="1:17" ht="16.5" customHeight="1">
      <c r="A18" s="227" t="s">
        <v>281</v>
      </c>
      <c r="B18" s="420" t="s">
        <v>298</v>
      </c>
      <c r="C18" s="286"/>
      <c r="D18" s="287"/>
      <c r="E18" s="287"/>
      <c r="F18" s="287"/>
      <c r="G18" s="287"/>
      <c r="H18" s="287"/>
      <c r="I18" s="288"/>
      <c r="J18" s="286"/>
      <c r="K18" s="287"/>
      <c r="L18" s="287"/>
      <c r="M18" s="287"/>
      <c r="N18" s="287"/>
      <c r="O18" s="287"/>
      <c r="P18" s="288"/>
      <c r="Q18" s="289"/>
    </row>
    <row r="19" spans="1:17" ht="16.5" customHeight="1">
      <c r="A19" s="227" t="s">
        <v>283</v>
      </c>
      <c r="B19" s="420" t="s">
        <v>299</v>
      </c>
      <c r="C19" s="286"/>
      <c r="D19" s="287"/>
      <c r="E19" s="287"/>
      <c r="F19" s="287"/>
      <c r="G19" s="287"/>
      <c r="H19" s="287"/>
      <c r="I19" s="288"/>
      <c r="J19" s="286"/>
      <c r="K19" s="287"/>
      <c r="L19" s="287"/>
      <c r="M19" s="287"/>
      <c r="N19" s="287"/>
      <c r="O19" s="287"/>
      <c r="P19" s="288"/>
      <c r="Q19" s="289"/>
    </row>
    <row r="20" spans="1:17" ht="26.25" customHeight="1">
      <c r="A20" s="228" t="s">
        <v>285</v>
      </c>
      <c r="B20" s="426" t="s">
        <v>300</v>
      </c>
      <c r="C20" s="286"/>
      <c r="D20" s="287"/>
      <c r="E20" s="287"/>
      <c r="F20" s="287"/>
      <c r="G20" s="287"/>
      <c r="H20" s="287"/>
      <c r="I20" s="288"/>
      <c r="J20" s="286"/>
      <c r="K20" s="287"/>
      <c r="L20" s="287"/>
      <c r="M20" s="287"/>
      <c r="N20" s="287"/>
      <c r="O20" s="287"/>
      <c r="P20" s="288"/>
      <c r="Q20" s="289"/>
    </row>
    <row r="21" spans="1:17" ht="28.5" customHeight="1">
      <c r="A21" s="227" t="s">
        <v>287</v>
      </c>
      <c r="B21" s="427" t="s">
        <v>301</v>
      </c>
      <c r="C21" s="286"/>
      <c r="D21" s="287"/>
      <c r="E21" s="287"/>
      <c r="F21" s="287">
        <f>C21+D21-E21</f>
        <v>0</v>
      </c>
      <c r="G21" s="287"/>
      <c r="H21" s="287"/>
      <c r="I21" s="288">
        <f>F21</f>
        <v>0</v>
      </c>
      <c r="J21" s="286"/>
      <c r="K21" s="287"/>
      <c r="L21" s="287"/>
      <c r="M21" s="287">
        <f>J21+K21-L21</f>
        <v>0</v>
      </c>
      <c r="N21" s="287"/>
      <c r="O21" s="287"/>
      <c r="P21" s="288">
        <f>M21</f>
        <v>0</v>
      </c>
      <c r="Q21" s="289">
        <f>I21-P21</f>
        <v>0</v>
      </c>
    </row>
    <row r="22" spans="1:17" ht="13.5" customHeight="1" thickBot="1">
      <c r="A22" s="229"/>
      <c r="B22" s="423" t="s">
        <v>302</v>
      </c>
      <c r="C22" s="290">
        <f>SUM(C18:C21)</f>
        <v>0</v>
      </c>
      <c r="D22" s="291"/>
      <c r="E22" s="291"/>
      <c r="F22" s="291">
        <f>SUM(F18:F21)</f>
        <v>0</v>
      </c>
      <c r="G22" s="291"/>
      <c r="H22" s="291"/>
      <c r="I22" s="292">
        <f>SUM(I19:I21)</f>
        <v>0</v>
      </c>
      <c r="J22" s="290">
        <f>SUM(J19:J21)</f>
        <v>0</v>
      </c>
      <c r="K22" s="291">
        <f>SUM(K19:K21)</f>
        <v>0</v>
      </c>
      <c r="L22" s="291"/>
      <c r="M22" s="291">
        <f>SUM(M19:M21)</f>
        <v>0</v>
      </c>
      <c r="N22" s="291"/>
      <c r="O22" s="291"/>
      <c r="P22" s="292">
        <f>SUM(P19:P21)</f>
        <v>0</v>
      </c>
      <c r="Q22" s="294">
        <f>SUM(Q19:Q21)</f>
        <v>0</v>
      </c>
    </row>
    <row r="23" spans="1:17" ht="27.75" customHeight="1">
      <c r="A23" s="424" t="s">
        <v>303</v>
      </c>
      <c r="B23" s="425" t="s">
        <v>304</v>
      </c>
      <c r="C23" s="282"/>
      <c r="D23" s="283"/>
      <c r="E23" s="283"/>
      <c r="F23" s="283"/>
      <c r="G23" s="283"/>
      <c r="H23" s="283"/>
      <c r="I23" s="284"/>
      <c r="J23" s="282"/>
      <c r="K23" s="283"/>
      <c r="L23" s="283"/>
      <c r="M23" s="283"/>
      <c r="N23" s="283"/>
      <c r="O23" s="283"/>
      <c r="P23" s="284"/>
      <c r="Q23" s="285"/>
    </row>
    <row r="24" spans="1:17" ht="12.75">
      <c r="A24" s="227" t="s">
        <v>281</v>
      </c>
      <c r="B24" s="420" t="s">
        <v>305</v>
      </c>
      <c r="C24" s="286"/>
      <c r="D24" s="287"/>
      <c r="E24" s="287"/>
      <c r="F24" s="287"/>
      <c r="G24" s="287"/>
      <c r="H24" s="287"/>
      <c r="I24" s="288"/>
      <c r="J24" s="286"/>
      <c r="K24" s="287"/>
      <c r="L24" s="287"/>
      <c r="M24" s="287"/>
      <c r="N24" s="287"/>
      <c r="O24" s="287"/>
      <c r="P24" s="288"/>
      <c r="Q24" s="289"/>
    </row>
    <row r="25" spans="1:17" ht="12.75">
      <c r="A25" s="227"/>
      <c r="B25" s="420" t="s">
        <v>233</v>
      </c>
      <c r="C25" s="286"/>
      <c r="D25" s="287"/>
      <c r="E25" s="287"/>
      <c r="F25" s="287"/>
      <c r="G25" s="287"/>
      <c r="H25" s="287"/>
      <c r="I25" s="288"/>
      <c r="J25" s="286"/>
      <c r="K25" s="287"/>
      <c r="L25" s="287"/>
      <c r="M25" s="287"/>
      <c r="N25" s="287"/>
      <c r="O25" s="287"/>
      <c r="P25" s="288"/>
      <c r="Q25" s="289"/>
    </row>
    <row r="26" spans="1:17" ht="12.75">
      <c r="A26" s="227"/>
      <c r="B26" s="420" t="s">
        <v>232</v>
      </c>
      <c r="C26" s="286"/>
      <c r="D26" s="287"/>
      <c r="E26" s="287"/>
      <c r="F26" s="287"/>
      <c r="G26" s="287"/>
      <c r="H26" s="287"/>
      <c r="I26" s="288"/>
      <c r="J26" s="286"/>
      <c r="K26" s="287"/>
      <c r="L26" s="287"/>
      <c r="M26" s="287"/>
      <c r="N26" s="287"/>
      <c r="O26" s="287"/>
      <c r="P26" s="288"/>
      <c r="Q26" s="289"/>
    </row>
    <row r="27" spans="1:17" ht="12.75">
      <c r="A27" s="227"/>
      <c r="B27" s="420" t="s">
        <v>234</v>
      </c>
      <c r="C27" s="286"/>
      <c r="D27" s="287"/>
      <c r="E27" s="287"/>
      <c r="F27" s="287"/>
      <c r="G27" s="287"/>
      <c r="H27" s="287"/>
      <c r="I27" s="288"/>
      <c r="J27" s="286"/>
      <c r="K27" s="287"/>
      <c r="L27" s="287"/>
      <c r="M27" s="287"/>
      <c r="N27" s="287"/>
      <c r="O27" s="287"/>
      <c r="P27" s="288"/>
      <c r="Q27" s="289"/>
    </row>
    <row r="28" spans="1:17" ht="12.75">
      <c r="A28" s="227"/>
      <c r="B28" s="420" t="s">
        <v>235</v>
      </c>
      <c r="C28" s="286"/>
      <c r="D28" s="287"/>
      <c r="E28" s="287"/>
      <c r="F28" s="287"/>
      <c r="G28" s="287"/>
      <c r="H28" s="287"/>
      <c r="I28" s="288"/>
      <c r="J28" s="286"/>
      <c r="K28" s="287"/>
      <c r="L28" s="287"/>
      <c r="M28" s="287"/>
      <c r="N28" s="287"/>
      <c r="O28" s="287"/>
      <c r="P28" s="288"/>
      <c r="Q28" s="289"/>
    </row>
    <row r="29" spans="1:17" ht="12.75">
      <c r="A29" s="227" t="s">
        <v>306</v>
      </c>
      <c r="B29" s="420" t="s">
        <v>307</v>
      </c>
      <c r="C29" s="286"/>
      <c r="D29" s="287"/>
      <c r="E29" s="287"/>
      <c r="F29" s="287"/>
      <c r="G29" s="287"/>
      <c r="H29" s="287"/>
      <c r="I29" s="288"/>
      <c r="J29" s="286"/>
      <c r="K29" s="287"/>
      <c r="L29" s="287"/>
      <c r="M29" s="287"/>
      <c r="N29" s="287"/>
      <c r="O29" s="287"/>
      <c r="P29" s="288"/>
      <c r="Q29" s="289"/>
    </row>
    <row r="30" spans="1:17" ht="15.75" customHeight="1">
      <c r="A30" s="227" t="s">
        <v>308</v>
      </c>
      <c r="B30" s="420" t="s">
        <v>309</v>
      </c>
      <c r="C30" s="286"/>
      <c r="D30" s="287"/>
      <c r="E30" s="287"/>
      <c r="F30" s="287"/>
      <c r="G30" s="287"/>
      <c r="H30" s="287"/>
      <c r="I30" s="288"/>
      <c r="J30" s="286"/>
      <c r="K30" s="287"/>
      <c r="L30" s="287"/>
      <c r="M30" s="287"/>
      <c r="N30" s="287"/>
      <c r="O30" s="287"/>
      <c r="P30" s="288"/>
      <c r="Q30" s="289"/>
    </row>
    <row r="31" spans="1:17" ht="13.5" thickBot="1">
      <c r="A31" s="229"/>
      <c r="B31" s="423" t="s">
        <v>310</v>
      </c>
      <c r="C31" s="295"/>
      <c r="D31" s="296"/>
      <c r="E31" s="296"/>
      <c r="F31" s="296"/>
      <c r="G31" s="296"/>
      <c r="H31" s="296"/>
      <c r="I31" s="297"/>
      <c r="J31" s="295"/>
      <c r="K31" s="296"/>
      <c r="L31" s="296"/>
      <c r="M31" s="296"/>
      <c r="N31" s="296"/>
      <c r="O31" s="296"/>
      <c r="P31" s="297"/>
      <c r="Q31" s="298"/>
    </row>
    <row r="32" spans="1:17" ht="12.75">
      <c r="A32" s="428" t="s">
        <v>311</v>
      </c>
      <c r="B32" s="429" t="s">
        <v>312</v>
      </c>
      <c r="C32" s="282"/>
      <c r="D32" s="283"/>
      <c r="E32" s="283"/>
      <c r="F32" s="283"/>
      <c r="G32" s="283"/>
      <c r="H32" s="283"/>
      <c r="I32" s="284"/>
      <c r="J32" s="282"/>
      <c r="K32" s="283"/>
      <c r="L32" s="283"/>
      <c r="M32" s="283"/>
      <c r="N32" s="283"/>
      <c r="O32" s="283"/>
      <c r="P32" s="284"/>
      <c r="Q32" s="285"/>
    </row>
    <row r="33" spans="1:17" ht="12.75">
      <c r="A33" s="227" t="s">
        <v>281</v>
      </c>
      <c r="B33" s="420" t="s">
        <v>313</v>
      </c>
      <c r="C33" s="286"/>
      <c r="D33" s="287"/>
      <c r="E33" s="287"/>
      <c r="F33" s="287"/>
      <c r="G33" s="287"/>
      <c r="H33" s="287"/>
      <c r="I33" s="288"/>
      <c r="J33" s="286"/>
      <c r="K33" s="287"/>
      <c r="L33" s="287"/>
      <c r="M33" s="287"/>
      <c r="N33" s="287"/>
      <c r="O33" s="287"/>
      <c r="P33" s="288"/>
      <c r="Q33" s="289"/>
    </row>
    <row r="34" spans="1:17" ht="12.75">
      <c r="A34" s="227" t="s">
        <v>283</v>
      </c>
      <c r="B34" s="420" t="s">
        <v>314</v>
      </c>
      <c r="C34" s="286"/>
      <c r="D34" s="287"/>
      <c r="E34" s="287"/>
      <c r="F34" s="287"/>
      <c r="G34" s="287"/>
      <c r="H34" s="287"/>
      <c r="I34" s="288"/>
      <c r="J34" s="286"/>
      <c r="K34" s="287"/>
      <c r="L34" s="287"/>
      <c r="M34" s="287"/>
      <c r="N34" s="287"/>
      <c r="O34" s="287"/>
      <c r="P34" s="288"/>
      <c r="Q34" s="289"/>
    </row>
    <row r="35" spans="1:17" ht="13.5" thickBot="1">
      <c r="A35" s="430"/>
      <c r="B35" s="431" t="s">
        <v>315</v>
      </c>
      <c r="C35" s="295"/>
      <c r="D35" s="296"/>
      <c r="E35" s="296"/>
      <c r="F35" s="296"/>
      <c r="G35" s="296"/>
      <c r="H35" s="296"/>
      <c r="I35" s="297"/>
      <c r="J35" s="295"/>
      <c r="K35" s="296"/>
      <c r="L35" s="296"/>
      <c r="M35" s="296"/>
      <c r="N35" s="296"/>
      <c r="O35" s="296"/>
      <c r="P35" s="297"/>
      <c r="Q35" s="298"/>
    </row>
    <row r="36" spans="1:17" ht="13.5" thickBot="1">
      <c r="A36" s="432"/>
      <c r="B36" s="433" t="s">
        <v>316</v>
      </c>
      <c r="C36" s="299">
        <f>C16+C22</f>
        <v>1819</v>
      </c>
      <c r="D36" s="300">
        <f aca="true" t="shared" si="4" ref="D36:P36">D16+D22</f>
        <v>3</v>
      </c>
      <c r="E36" s="300"/>
      <c r="F36" s="300">
        <f t="shared" si="4"/>
        <v>1822</v>
      </c>
      <c r="G36" s="300"/>
      <c r="H36" s="300"/>
      <c r="I36" s="301">
        <f t="shared" si="4"/>
        <v>1822</v>
      </c>
      <c r="J36" s="299">
        <f t="shared" si="4"/>
        <v>429</v>
      </c>
      <c r="K36" s="300">
        <f t="shared" si="4"/>
        <v>47</v>
      </c>
      <c r="L36" s="300"/>
      <c r="M36" s="300">
        <f t="shared" si="4"/>
        <v>476</v>
      </c>
      <c r="N36" s="300"/>
      <c r="O36" s="300"/>
      <c r="P36" s="301">
        <f t="shared" si="4"/>
        <v>476</v>
      </c>
      <c r="Q36" s="302">
        <f>Q16+Q22</f>
        <v>1346</v>
      </c>
    </row>
    <row r="37" spans="1:17" ht="12.75">
      <c r="A37" s="224"/>
      <c r="B37" s="224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</row>
    <row r="38" spans="1:17" ht="12.75">
      <c r="A38" s="224"/>
      <c r="B38" s="224" t="s">
        <v>317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</row>
    <row r="39" spans="1:17" ht="12.75">
      <c r="A39" s="224"/>
      <c r="B39" s="224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</row>
    <row r="40" spans="1:17" ht="12.75">
      <c r="A40" s="224"/>
      <c r="B40" s="224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</row>
    <row r="41" spans="1:17" ht="12.75">
      <c r="A41" s="224"/>
      <c r="B41" s="224" t="s">
        <v>578</v>
      </c>
      <c r="C41" s="224"/>
      <c r="D41" s="224"/>
      <c r="E41" s="224"/>
      <c r="F41" s="224"/>
      <c r="G41" s="504" t="s">
        <v>559</v>
      </c>
      <c r="H41" s="504"/>
      <c r="I41" s="504"/>
      <c r="J41" s="224"/>
      <c r="K41" s="224"/>
      <c r="L41" s="224"/>
      <c r="M41" s="224"/>
      <c r="N41" s="224"/>
      <c r="O41" s="504" t="s">
        <v>563</v>
      </c>
      <c r="P41" s="504"/>
      <c r="Q41" s="504"/>
    </row>
  </sheetData>
  <sheetProtection/>
  <mergeCells count="16">
    <mergeCell ref="A7:B7"/>
    <mergeCell ref="G41:I41"/>
    <mergeCell ref="O41:Q41"/>
    <mergeCell ref="A5:B6"/>
    <mergeCell ref="C5:F5"/>
    <mergeCell ref="G5:H5"/>
    <mergeCell ref="I5:I6"/>
    <mergeCell ref="J5:M5"/>
    <mergeCell ref="N5:O5"/>
    <mergeCell ref="A4:Q4"/>
    <mergeCell ref="P5:P6"/>
    <mergeCell ref="Q5:Q6"/>
    <mergeCell ref="D1:K1"/>
    <mergeCell ref="M1:O1"/>
    <mergeCell ref="A2:Q2"/>
    <mergeCell ref="A3:Q3"/>
  </mergeCells>
  <printOptions/>
  <pageMargins left="0.44" right="0.31" top="0.41" bottom="0.58" header="0.35" footer="0.5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6.125" style="67" customWidth="1"/>
    <col min="2" max="5" width="12.75390625" style="67" customWidth="1"/>
    <col min="6" max="16384" width="9.25390625" style="67" customWidth="1"/>
  </cols>
  <sheetData>
    <row r="1" spans="1:4" ht="25.5" customHeight="1">
      <c r="A1" s="176" t="s">
        <v>350</v>
      </c>
      <c r="B1" s="177"/>
      <c r="C1" s="508" t="s">
        <v>473</v>
      </c>
      <c r="D1" s="508"/>
    </row>
    <row r="2" spans="1:5" ht="12.75">
      <c r="A2" s="509" t="s">
        <v>587</v>
      </c>
      <c r="B2" s="509"/>
      <c r="C2" s="509"/>
      <c r="D2" s="179"/>
      <c r="E2" s="180"/>
    </row>
    <row r="3" spans="1:5" ht="16.5" customHeight="1">
      <c r="A3" s="509" t="s">
        <v>554</v>
      </c>
      <c r="B3" s="509"/>
      <c r="C3" s="509"/>
      <c r="D3" s="509"/>
      <c r="E3" s="180"/>
    </row>
    <row r="4" spans="1:5" ht="12.75">
      <c r="A4" s="176"/>
      <c r="B4" s="176"/>
      <c r="C4" s="176"/>
      <c r="D4" s="179"/>
      <c r="E4" s="180"/>
    </row>
    <row r="5" spans="1:5" ht="16.5" customHeight="1" thickBot="1">
      <c r="A5" s="181" t="s">
        <v>474</v>
      </c>
      <c r="B5" s="178"/>
      <c r="C5" s="178"/>
      <c r="D5" s="177" t="s">
        <v>475</v>
      </c>
      <c r="E5" s="177"/>
    </row>
    <row r="6" spans="1:5" ht="13.5" thickBot="1">
      <c r="A6" s="510" t="s">
        <v>257</v>
      </c>
      <c r="B6" s="512" t="s">
        <v>476</v>
      </c>
      <c r="C6" s="514" t="s">
        <v>477</v>
      </c>
      <c r="D6" s="515"/>
      <c r="E6" s="177"/>
    </row>
    <row r="7" spans="1:5" ht="14.25" customHeight="1" thickBot="1">
      <c r="A7" s="511"/>
      <c r="B7" s="513"/>
      <c r="C7" s="184" t="s">
        <v>478</v>
      </c>
      <c r="D7" s="185" t="s">
        <v>479</v>
      </c>
      <c r="E7" s="177"/>
    </row>
    <row r="8" spans="1:5" ht="11.25" customHeight="1" thickBot="1">
      <c r="A8" s="353" t="s">
        <v>2</v>
      </c>
      <c r="B8" s="369">
        <v>1</v>
      </c>
      <c r="C8" s="369">
        <v>2</v>
      </c>
      <c r="D8" s="370">
        <v>3</v>
      </c>
      <c r="E8" s="177"/>
    </row>
    <row r="9" spans="1:5" ht="15" customHeight="1">
      <c r="A9" s="371" t="s">
        <v>480</v>
      </c>
      <c r="B9" s="372"/>
      <c r="C9" s="372"/>
      <c r="D9" s="373"/>
      <c r="E9" s="177"/>
    </row>
    <row r="10" spans="1:5" ht="14.25" customHeight="1">
      <c r="A10" s="189" t="s">
        <v>481</v>
      </c>
      <c r="B10" s="190"/>
      <c r="C10" s="190"/>
      <c r="D10" s="191"/>
      <c r="E10" s="177"/>
    </row>
    <row r="11" spans="1:5" ht="13.5" customHeight="1">
      <c r="A11" s="192" t="s">
        <v>482</v>
      </c>
      <c r="B11" s="190">
        <f>SUM(B12,B13)</f>
        <v>0</v>
      </c>
      <c r="C11" s="190">
        <f>SUM(C12,C13)</f>
        <v>0</v>
      </c>
      <c r="D11" s="191">
        <f>SUM(D12,D13)</f>
        <v>0</v>
      </c>
      <c r="E11" s="177"/>
    </row>
    <row r="12" spans="1:5" ht="12.75" customHeight="1">
      <c r="A12" s="192" t="s">
        <v>483</v>
      </c>
      <c r="B12" s="190"/>
      <c r="C12" s="190"/>
      <c r="D12" s="191"/>
      <c r="E12" s="177"/>
    </row>
    <row r="13" spans="1:5" ht="11.25" customHeight="1">
      <c r="A13" s="192" t="s">
        <v>484</v>
      </c>
      <c r="B13" s="190"/>
      <c r="C13" s="190"/>
      <c r="D13" s="191"/>
      <c r="E13" s="177"/>
    </row>
    <row r="14" spans="1:5" ht="24.75" customHeight="1">
      <c r="A14" s="192" t="s">
        <v>485</v>
      </c>
      <c r="B14" s="190"/>
      <c r="C14" s="190"/>
      <c r="D14" s="191"/>
      <c r="E14" s="177"/>
    </row>
    <row r="15" spans="1:5" ht="13.5" customHeight="1">
      <c r="A15" s="192" t="s">
        <v>486</v>
      </c>
      <c r="B15" s="190">
        <v>70</v>
      </c>
      <c r="C15" s="190">
        <f>SUM(C16,C17,C18)</f>
        <v>81</v>
      </c>
      <c r="D15" s="191">
        <f>D16+D17+D18</f>
        <v>0</v>
      </c>
      <c r="E15" s="177"/>
    </row>
    <row r="16" spans="1:5" ht="13.5" customHeight="1">
      <c r="A16" s="192" t="s">
        <v>487</v>
      </c>
      <c r="B16" s="190"/>
      <c r="C16" s="190"/>
      <c r="D16" s="191"/>
      <c r="E16" s="177"/>
    </row>
    <row r="17" spans="1:5" ht="12.75" customHeight="1">
      <c r="A17" s="192" t="s">
        <v>488</v>
      </c>
      <c r="B17" s="190"/>
      <c r="C17" s="190"/>
      <c r="D17" s="191"/>
      <c r="E17" s="177"/>
    </row>
    <row r="18" spans="1:5" ht="13.5" customHeight="1" thickBot="1">
      <c r="A18" s="374" t="s">
        <v>484</v>
      </c>
      <c r="B18" s="207">
        <v>81</v>
      </c>
      <c r="C18" s="207">
        <v>81</v>
      </c>
      <c r="D18" s="375">
        <v>0</v>
      </c>
      <c r="E18" s="177"/>
    </row>
    <row r="19" spans="1:5" ht="15.75" customHeight="1" thickBot="1">
      <c r="A19" s="376" t="s">
        <v>489</v>
      </c>
      <c r="B19" s="377">
        <f>SUM(B11,B14,B15)</f>
        <v>70</v>
      </c>
      <c r="C19" s="377">
        <f>SUM(C11,C14,C15)</f>
        <v>81</v>
      </c>
      <c r="D19" s="378">
        <f>SUM(D11,D14,D15)</f>
        <v>0</v>
      </c>
      <c r="E19" s="177"/>
    </row>
    <row r="20" spans="1:5" ht="14.25" customHeight="1">
      <c r="A20" s="371" t="s">
        <v>490</v>
      </c>
      <c r="B20" s="372"/>
      <c r="C20" s="372"/>
      <c r="D20" s="373"/>
      <c r="E20" s="177"/>
    </row>
    <row r="21" spans="1:5" ht="13.5" customHeight="1">
      <c r="A21" s="192" t="s">
        <v>491</v>
      </c>
      <c r="B21" s="190">
        <f>SUM(B22,B23,B24)</f>
        <v>0</v>
      </c>
      <c r="C21" s="190">
        <f>SUM(C22,C23,C24)</f>
        <v>0</v>
      </c>
      <c r="D21" s="191">
        <f>SUM(D22,D23,D24)</f>
        <v>0</v>
      </c>
      <c r="E21" s="177"/>
    </row>
    <row r="22" spans="1:5" ht="13.5" customHeight="1">
      <c r="A22" s="192" t="s">
        <v>492</v>
      </c>
      <c r="B22" s="190"/>
      <c r="C22" s="190"/>
      <c r="D22" s="191"/>
      <c r="E22" s="177"/>
    </row>
    <row r="23" spans="1:5" ht="12.75" customHeight="1">
      <c r="A23" s="192" t="s">
        <v>493</v>
      </c>
      <c r="B23" s="190"/>
      <c r="C23" s="190"/>
      <c r="D23" s="191"/>
      <c r="E23" s="177"/>
    </row>
    <row r="24" spans="1:5" ht="12.75">
      <c r="A24" s="192" t="s">
        <v>494</v>
      </c>
      <c r="B24" s="190"/>
      <c r="C24" s="190"/>
      <c r="D24" s="191"/>
      <c r="E24" s="177"/>
    </row>
    <row r="25" spans="1:5" ht="15" customHeight="1">
      <c r="A25" s="192" t="s">
        <v>495</v>
      </c>
      <c r="B25" s="190">
        <v>7</v>
      </c>
      <c r="C25" s="190">
        <v>7</v>
      </c>
      <c r="D25" s="191"/>
      <c r="E25" s="177"/>
    </row>
    <row r="26" spans="1:5" ht="15" customHeight="1">
      <c r="A26" s="192" t="s">
        <v>496</v>
      </c>
      <c r="B26" s="190"/>
      <c r="C26" s="190"/>
      <c r="D26" s="191"/>
      <c r="E26" s="177"/>
    </row>
    <row r="27" spans="1:5" ht="16.5" customHeight="1">
      <c r="A27" s="192" t="s">
        <v>497</v>
      </c>
      <c r="B27" s="190"/>
      <c r="C27" s="190"/>
      <c r="D27" s="191"/>
      <c r="E27" s="177"/>
    </row>
    <row r="28" spans="1:5" ht="15" customHeight="1">
      <c r="A28" s="192" t="s">
        <v>498</v>
      </c>
      <c r="B28" s="190">
        <v>41</v>
      </c>
      <c r="C28" s="190">
        <v>41</v>
      </c>
      <c r="D28" s="191"/>
      <c r="E28" s="177"/>
    </row>
    <row r="29" spans="1:5" ht="15" customHeight="1">
      <c r="A29" s="192" t="s">
        <v>499</v>
      </c>
      <c r="B29" s="190"/>
      <c r="C29" s="190"/>
      <c r="D29" s="191"/>
      <c r="E29" s="177"/>
    </row>
    <row r="30" spans="1:5" ht="15.75" customHeight="1">
      <c r="A30" s="192" t="s">
        <v>500</v>
      </c>
      <c r="B30" s="190">
        <f>SUM(B31,B32,B33,B34,B35)</f>
        <v>0</v>
      </c>
      <c r="C30" s="190">
        <f>SUM(C31,C32,C33,C34,C35)</f>
        <v>0</v>
      </c>
      <c r="D30" s="191">
        <f>SUM(D31,D32,D33,D34,D35)</f>
        <v>0</v>
      </c>
      <c r="E30" s="177"/>
    </row>
    <row r="31" spans="1:5" ht="15" customHeight="1">
      <c r="A31" s="192" t="s">
        <v>501</v>
      </c>
      <c r="B31" s="190"/>
      <c r="C31" s="190"/>
      <c r="D31" s="191"/>
      <c r="E31" s="177"/>
    </row>
    <row r="32" spans="1:5" ht="14.25" customHeight="1">
      <c r="A32" s="192" t="s">
        <v>502</v>
      </c>
      <c r="B32" s="190"/>
      <c r="C32" s="190"/>
      <c r="D32" s="191"/>
      <c r="E32" s="177"/>
    </row>
    <row r="33" spans="1:5" ht="14.25" customHeight="1">
      <c r="A33" s="192" t="s">
        <v>503</v>
      </c>
      <c r="B33" s="190"/>
      <c r="C33" s="190"/>
      <c r="D33" s="191"/>
      <c r="E33" s="177"/>
    </row>
    <row r="34" spans="1:5" ht="15" customHeight="1">
      <c r="A34" s="192" t="s">
        <v>504</v>
      </c>
      <c r="B34" s="190"/>
      <c r="C34" s="190"/>
      <c r="D34" s="191"/>
      <c r="E34" s="177"/>
    </row>
    <row r="35" spans="1:5" ht="15" customHeight="1">
      <c r="A35" s="192" t="s">
        <v>505</v>
      </c>
      <c r="B35" s="190"/>
      <c r="C35" s="190"/>
      <c r="D35" s="191"/>
      <c r="E35" s="177"/>
    </row>
    <row r="36" spans="1:5" ht="15" customHeight="1">
      <c r="A36" s="192" t="s">
        <v>506</v>
      </c>
      <c r="B36" s="190">
        <f>SUM(B37,B38,B39,B40)</f>
        <v>4</v>
      </c>
      <c r="C36" s="190">
        <f>SUM(C37,C38,C39,C40)</f>
        <v>4</v>
      </c>
      <c r="D36" s="191">
        <f>SUM(D37,D38,D39,D40)</f>
        <v>0</v>
      </c>
      <c r="E36" s="177"/>
    </row>
    <row r="37" spans="1:5" ht="15" customHeight="1">
      <c r="A37" s="192" t="s">
        <v>507</v>
      </c>
      <c r="B37" s="190"/>
      <c r="C37" s="190"/>
      <c r="D37" s="191"/>
      <c r="E37" s="177"/>
    </row>
    <row r="38" spans="1:5" ht="16.5" customHeight="1">
      <c r="A38" s="192" t="s">
        <v>508</v>
      </c>
      <c r="B38" s="190"/>
      <c r="C38" s="190"/>
      <c r="D38" s="191"/>
      <c r="E38" s="177"/>
    </row>
    <row r="39" spans="1:5" ht="15" customHeight="1">
      <c r="A39" s="192" t="s">
        <v>509</v>
      </c>
      <c r="B39" s="190"/>
      <c r="C39" s="190"/>
      <c r="D39" s="191"/>
      <c r="E39" s="177"/>
    </row>
    <row r="40" spans="1:5" ht="13.5" thickBot="1">
      <c r="A40" s="193" t="s">
        <v>510</v>
      </c>
      <c r="B40" s="194">
        <v>4</v>
      </c>
      <c r="C40" s="194">
        <v>4</v>
      </c>
      <c r="D40" s="195"/>
      <c r="E40" s="177"/>
    </row>
    <row r="41" spans="1:5" ht="15" customHeight="1" thickBot="1">
      <c r="A41" s="379" t="s">
        <v>511</v>
      </c>
      <c r="B41" s="380">
        <f>SUM(B21,B25,B26,B27,B28,B29,B30,B36)</f>
        <v>52</v>
      </c>
      <c r="C41" s="380">
        <f>SUM(C21,C25,C26,C27,C28,C29,C30,C36)</f>
        <v>52</v>
      </c>
      <c r="D41" s="381">
        <f>SUM(D21,D25,D26,D27,D28,D29,D30,D36)</f>
        <v>0</v>
      </c>
      <c r="E41" s="177"/>
    </row>
    <row r="42" spans="1:5" ht="18" customHeight="1" thickBot="1">
      <c r="A42" s="197" t="s">
        <v>512</v>
      </c>
      <c r="B42" s="217">
        <f>SUM(B19,B41)</f>
        <v>122</v>
      </c>
      <c r="C42" s="217">
        <f>SUM(C19,C41)</f>
        <v>133</v>
      </c>
      <c r="D42" s="218">
        <f>SUM(D19,D41)</f>
        <v>0</v>
      </c>
      <c r="E42" s="177"/>
    </row>
    <row r="43" spans="1:5" ht="18" customHeight="1">
      <c r="A43" s="198"/>
      <c r="B43" s="199"/>
      <c r="C43" s="199"/>
      <c r="D43" s="199"/>
      <c r="E43" s="177"/>
    </row>
    <row r="44" spans="1:5" ht="18.75" customHeight="1" thickBot="1">
      <c r="A44" s="181" t="s">
        <v>513</v>
      </c>
      <c r="B44" s="178"/>
      <c r="C44" s="178"/>
      <c r="D44" s="178"/>
      <c r="E44" s="177" t="s">
        <v>321</v>
      </c>
    </row>
    <row r="45" spans="1:5" ht="13.5" thickBot="1">
      <c r="A45" s="517" t="s">
        <v>257</v>
      </c>
      <c r="B45" s="514" t="s">
        <v>514</v>
      </c>
      <c r="C45" s="512" t="s">
        <v>515</v>
      </c>
      <c r="D45" s="512"/>
      <c r="E45" s="515" t="s">
        <v>516</v>
      </c>
    </row>
    <row r="46" spans="1:5" ht="27" customHeight="1" thickBot="1">
      <c r="A46" s="517"/>
      <c r="B46" s="514"/>
      <c r="C46" s="382" t="s">
        <v>478</v>
      </c>
      <c r="D46" s="382" t="s">
        <v>479</v>
      </c>
      <c r="E46" s="515"/>
    </row>
    <row r="47" spans="1:5" ht="13.5" thickBot="1">
      <c r="A47" s="353" t="s">
        <v>2</v>
      </c>
      <c r="B47" s="369">
        <v>1</v>
      </c>
      <c r="C47" s="369">
        <v>2</v>
      </c>
      <c r="D47" s="383">
        <v>3</v>
      </c>
      <c r="E47" s="384">
        <v>4</v>
      </c>
    </row>
    <row r="48" spans="1:5" ht="17.25" customHeight="1">
      <c r="A48" s="371" t="s">
        <v>4</v>
      </c>
      <c r="B48" s="372"/>
      <c r="C48" s="372"/>
      <c r="D48" s="372"/>
      <c r="E48" s="385"/>
    </row>
    <row r="49" spans="1:5" ht="22.5" customHeight="1">
      <c r="A49" s="192" t="s">
        <v>517</v>
      </c>
      <c r="B49" s="190">
        <f>SUM(B50,B51)</f>
        <v>0</v>
      </c>
      <c r="C49" s="190">
        <f>SUM(C50,C51)</f>
        <v>0</v>
      </c>
      <c r="D49" s="190">
        <f>SUM(D50,D51)</f>
        <v>0</v>
      </c>
      <c r="E49" s="202"/>
    </row>
    <row r="50" spans="1:5" ht="12.75">
      <c r="A50" s="192" t="s">
        <v>518</v>
      </c>
      <c r="B50" s="190"/>
      <c r="C50" s="190"/>
      <c r="D50" s="190"/>
      <c r="E50" s="202"/>
    </row>
    <row r="51" spans="1:5" ht="15.75" customHeight="1">
      <c r="A51" s="192" t="s">
        <v>519</v>
      </c>
      <c r="B51" s="190"/>
      <c r="C51" s="190"/>
      <c r="D51" s="190"/>
      <c r="E51" s="202"/>
    </row>
    <row r="52" spans="1:5" ht="26.25" customHeight="1">
      <c r="A52" s="192" t="s">
        <v>520</v>
      </c>
      <c r="B52" s="190">
        <f>SUM(B53,B54,B55)</f>
        <v>0</v>
      </c>
      <c r="C52" s="190">
        <f>SUM(C53,C54,C55)</f>
        <v>0</v>
      </c>
      <c r="D52" s="190">
        <f>SUM(D53,D54,D55)</f>
        <v>0</v>
      </c>
      <c r="E52" s="202"/>
    </row>
    <row r="53" spans="1:5" ht="16.5" customHeight="1">
      <c r="A53" s="192" t="s">
        <v>521</v>
      </c>
      <c r="B53" s="190"/>
      <c r="C53" s="190"/>
      <c r="D53" s="190"/>
      <c r="E53" s="202"/>
    </row>
    <row r="54" spans="1:5" ht="17.25" customHeight="1">
      <c r="A54" s="192" t="s">
        <v>522</v>
      </c>
      <c r="B54" s="190"/>
      <c r="C54" s="190"/>
      <c r="D54" s="190"/>
      <c r="E54" s="202"/>
    </row>
    <row r="55" spans="1:5" ht="17.25" customHeight="1">
      <c r="A55" s="192" t="s">
        <v>523</v>
      </c>
      <c r="B55" s="190"/>
      <c r="C55" s="190"/>
      <c r="D55" s="190"/>
      <c r="E55" s="202"/>
    </row>
    <row r="56" spans="1:5" ht="15.75" customHeight="1">
      <c r="A56" s="192" t="s">
        <v>524</v>
      </c>
      <c r="B56" s="190"/>
      <c r="C56" s="190"/>
      <c r="D56" s="190"/>
      <c r="E56" s="202"/>
    </row>
    <row r="57" spans="1:5" ht="16.5" customHeight="1">
      <c r="A57" s="192" t="s">
        <v>525</v>
      </c>
      <c r="B57" s="190"/>
      <c r="C57" s="190"/>
      <c r="D57" s="190"/>
      <c r="E57" s="202"/>
    </row>
    <row r="58" spans="1:5" ht="16.5" customHeight="1">
      <c r="A58" s="192" t="s">
        <v>526</v>
      </c>
      <c r="B58" s="190"/>
      <c r="C58" s="190"/>
      <c r="D58" s="190"/>
      <c r="E58" s="202"/>
    </row>
    <row r="59" spans="1:5" ht="16.5" customHeight="1">
      <c r="A59" s="192" t="s">
        <v>527</v>
      </c>
      <c r="B59" s="190"/>
      <c r="C59" s="190"/>
      <c r="D59" s="190"/>
      <c r="E59" s="202"/>
    </row>
    <row r="60" spans="1:5" ht="17.25" customHeight="1">
      <c r="A60" s="192" t="s">
        <v>528</v>
      </c>
      <c r="B60" s="190"/>
      <c r="C60" s="190"/>
      <c r="D60" s="190"/>
      <c r="E60" s="202"/>
    </row>
    <row r="61" spans="1:5" ht="16.5" customHeight="1" thickBot="1">
      <c r="A61" s="193" t="s">
        <v>529</v>
      </c>
      <c r="B61" s="194"/>
      <c r="C61" s="194"/>
      <c r="D61" s="194"/>
      <c r="E61" s="203"/>
    </row>
    <row r="62" spans="1:5" ht="15" customHeight="1" thickBot="1">
      <c r="A62" s="196" t="s">
        <v>530</v>
      </c>
      <c r="B62" s="217">
        <f>SUM(B49,B52,B56,B57,B58,B59,B60)</f>
        <v>0</v>
      </c>
      <c r="C62" s="217">
        <f>SUM(C49,C52,C56,C57,C58,C59,C60)</f>
        <v>0</v>
      </c>
      <c r="D62" s="217">
        <f>SUM(D49,D52,D56,D57,D58,D59,D60)</f>
        <v>0</v>
      </c>
      <c r="E62" s="219"/>
    </row>
    <row r="63" spans="1:5" ht="12.75">
      <c r="A63" s="187" t="s">
        <v>531</v>
      </c>
      <c r="B63" s="188"/>
      <c r="C63" s="188"/>
      <c r="D63" s="188"/>
      <c r="E63" s="201"/>
    </row>
    <row r="64" spans="1:5" ht="24" customHeight="1">
      <c r="A64" s="192" t="s">
        <v>517</v>
      </c>
      <c r="B64" s="190">
        <v>279</v>
      </c>
      <c r="C64" s="190">
        <v>279</v>
      </c>
      <c r="D64" s="190"/>
      <c r="E64" s="202">
        <v>279</v>
      </c>
    </row>
    <row r="65" spans="1:5" ht="15.75" customHeight="1">
      <c r="A65" s="192" t="s">
        <v>532</v>
      </c>
      <c r="B65" s="190"/>
      <c r="C65" s="190"/>
      <c r="D65" s="190"/>
      <c r="E65" s="202"/>
    </row>
    <row r="66" spans="1:5" ht="13.5" customHeight="1">
      <c r="A66" s="192" t="s">
        <v>533</v>
      </c>
      <c r="B66" s="190"/>
      <c r="C66" s="190"/>
      <c r="D66" s="190"/>
      <c r="E66" s="202"/>
    </row>
    <row r="67" spans="1:5" ht="23.25" customHeight="1">
      <c r="A67" s="192" t="s">
        <v>520</v>
      </c>
      <c r="B67" s="190">
        <f>SUM(B68,B69)</f>
        <v>0</v>
      </c>
      <c r="C67" s="190">
        <f>SUM(C68,C69)</f>
        <v>0</v>
      </c>
      <c r="D67" s="190"/>
      <c r="E67" s="202"/>
    </row>
    <row r="68" spans="1:5" ht="14.25" customHeight="1">
      <c r="A68" s="192" t="s">
        <v>534</v>
      </c>
      <c r="B68" s="190"/>
      <c r="C68" s="190"/>
      <c r="D68" s="190"/>
      <c r="E68" s="202"/>
    </row>
    <row r="69" spans="1:5" ht="14.25" customHeight="1">
      <c r="A69" s="192" t="s">
        <v>535</v>
      </c>
      <c r="B69" s="190"/>
      <c r="C69" s="190"/>
      <c r="D69" s="190"/>
      <c r="E69" s="202"/>
    </row>
    <row r="70" spans="1:5" ht="17.25" customHeight="1">
      <c r="A70" s="192" t="s">
        <v>153</v>
      </c>
      <c r="B70" s="190"/>
      <c r="C70" s="190"/>
      <c r="D70" s="190"/>
      <c r="E70" s="202"/>
    </row>
    <row r="71" spans="1:5" ht="15.75" customHeight="1">
      <c r="A71" s="192" t="s">
        <v>536</v>
      </c>
      <c r="B71" s="190">
        <v>16</v>
      </c>
      <c r="C71" s="190">
        <v>16</v>
      </c>
      <c r="D71" s="190"/>
      <c r="E71" s="202"/>
    </row>
    <row r="72" spans="1:5" ht="17.25" customHeight="1">
      <c r="A72" s="192" t="s">
        <v>526</v>
      </c>
      <c r="B72" s="190"/>
      <c r="C72" s="190"/>
      <c r="D72" s="190"/>
      <c r="E72" s="202"/>
    </row>
    <row r="73" spans="1:5" ht="18" customHeight="1">
      <c r="A73" s="192" t="s">
        <v>537</v>
      </c>
      <c r="B73" s="190"/>
      <c r="C73" s="190"/>
      <c r="D73" s="190"/>
      <c r="E73" s="202"/>
    </row>
    <row r="74" spans="1:5" ht="18" customHeight="1">
      <c r="A74" s="192" t="s">
        <v>161</v>
      </c>
      <c r="B74" s="190">
        <f>SUM(B75,B76,B77,B78)</f>
        <v>142</v>
      </c>
      <c r="C74" s="190">
        <f>SUM(C75,C76,C77,C78)</f>
        <v>142</v>
      </c>
      <c r="D74" s="190"/>
      <c r="E74" s="202"/>
    </row>
    <row r="75" spans="1:5" ht="16.5" customHeight="1">
      <c r="A75" s="192" t="s">
        <v>501</v>
      </c>
      <c r="B75" s="190"/>
      <c r="C75" s="190"/>
      <c r="D75" s="190"/>
      <c r="E75" s="202"/>
    </row>
    <row r="76" spans="1:5" ht="15.75" customHeight="1">
      <c r="A76" s="192" t="s">
        <v>502</v>
      </c>
      <c r="B76" s="190"/>
      <c r="C76" s="190"/>
      <c r="D76" s="190"/>
      <c r="E76" s="202"/>
    </row>
    <row r="77" spans="1:5" ht="16.5" customHeight="1">
      <c r="A77" s="192" t="s">
        <v>503</v>
      </c>
      <c r="B77" s="190">
        <v>2</v>
      </c>
      <c r="C77" s="190">
        <v>2</v>
      </c>
      <c r="D77" s="190"/>
      <c r="E77" s="202"/>
    </row>
    <row r="78" spans="1:5" ht="15" customHeight="1">
      <c r="A78" s="192" t="s">
        <v>505</v>
      </c>
      <c r="B78" s="190">
        <v>140</v>
      </c>
      <c r="C78" s="190">
        <v>140</v>
      </c>
      <c r="D78" s="190"/>
      <c r="E78" s="202"/>
    </row>
    <row r="79" spans="1:5" ht="15.75" customHeight="1">
      <c r="A79" s="192" t="s">
        <v>538</v>
      </c>
      <c r="B79" s="190">
        <f>B80+B81+B82</f>
        <v>2</v>
      </c>
      <c r="C79" s="190">
        <v>2</v>
      </c>
      <c r="D79" s="190"/>
      <c r="E79" s="202"/>
    </row>
    <row r="80" spans="1:5" ht="15" customHeight="1">
      <c r="A80" s="192" t="s">
        <v>539</v>
      </c>
      <c r="B80" s="190">
        <v>2</v>
      </c>
      <c r="C80" s="190">
        <v>2</v>
      </c>
      <c r="D80" s="190"/>
      <c r="E80" s="202"/>
    </row>
    <row r="81" spans="1:5" ht="15" customHeight="1">
      <c r="A81" s="192" t="s">
        <v>540</v>
      </c>
      <c r="B81" s="190"/>
      <c r="C81" s="190"/>
      <c r="D81" s="190"/>
      <c r="E81" s="202"/>
    </row>
    <row r="82" spans="1:5" ht="12.75">
      <c r="A82" s="192" t="s">
        <v>541</v>
      </c>
      <c r="B82" s="190"/>
      <c r="C82" s="190"/>
      <c r="D82" s="190"/>
      <c r="E82" s="202"/>
    </row>
    <row r="83" spans="1:5" ht="17.25" customHeight="1">
      <c r="A83" s="192" t="s">
        <v>542</v>
      </c>
      <c r="B83" s="190">
        <v>9</v>
      </c>
      <c r="C83" s="190">
        <v>9</v>
      </c>
      <c r="D83" s="190"/>
      <c r="E83" s="202"/>
    </row>
    <row r="84" spans="1:5" ht="15" customHeight="1" thickBot="1">
      <c r="A84" s="193" t="s">
        <v>543</v>
      </c>
      <c r="B84" s="194"/>
      <c r="C84" s="194"/>
      <c r="D84" s="194"/>
      <c r="E84" s="203"/>
    </row>
    <row r="85" spans="1:5" ht="13.5" customHeight="1" thickBot="1">
      <c r="A85" s="379" t="s">
        <v>383</v>
      </c>
      <c r="B85" s="380">
        <f>SUM(B64,B67,B70,B71,B72,B73,B74,B79,B83)</f>
        <v>448</v>
      </c>
      <c r="C85" s="380">
        <f>SUM(C64,C67,C70,C71,C72,C73,C74,C79,C83)</f>
        <v>448</v>
      </c>
      <c r="D85" s="380">
        <f>SUM(D64,D67,D70,D71,D72,D73,D74,D79,D83)</f>
        <v>0</v>
      </c>
      <c r="E85" s="381">
        <f>SUM(E64,E67,E70,E71,E72,E73,E74,E79,E83)</f>
        <v>279</v>
      </c>
    </row>
    <row r="86" spans="1:5" ht="13.5" thickBot="1">
      <c r="A86" s="197" t="s">
        <v>544</v>
      </c>
      <c r="B86" s="217">
        <f>SUM(B62,B85)</f>
        <v>448</v>
      </c>
      <c r="C86" s="217">
        <f>SUM(C62,C85)</f>
        <v>448</v>
      </c>
      <c r="D86" s="217">
        <f>SUM(D62,D85)</f>
        <v>0</v>
      </c>
      <c r="E86" s="218">
        <f>SUM(E62,E85)</f>
        <v>279</v>
      </c>
    </row>
    <row r="87" spans="1:5" ht="12.75">
      <c r="A87" s="178"/>
      <c r="B87" s="178"/>
      <c r="C87" s="178"/>
      <c r="D87" s="178"/>
      <c r="E87" s="177"/>
    </row>
    <row r="88" spans="1:5" ht="13.5" thickBot="1">
      <c r="A88" s="181" t="s">
        <v>545</v>
      </c>
      <c r="B88" s="178"/>
      <c r="C88" s="178"/>
      <c r="D88" s="178"/>
      <c r="E88" s="204" t="s">
        <v>475</v>
      </c>
    </row>
    <row r="89" spans="1:5" ht="25.5" customHeight="1" thickBot="1">
      <c r="A89" s="186" t="s">
        <v>257</v>
      </c>
      <c r="B89" s="184" t="s">
        <v>546</v>
      </c>
      <c r="C89" s="184" t="s">
        <v>274</v>
      </c>
      <c r="D89" s="184" t="s">
        <v>275</v>
      </c>
      <c r="E89" s="183" t="s">
        <v>547</v>
      </c>
    </row>
    <row r="90" spans="1:5" ht="13.5" thickBot="1">
      <c r="A90" s="186" t="s">
        <v>2</v>
      </c>
      <c r="B90" s="182">
        <v>1</v>
      </c>
      <c r="C90" s="182">
        <v>2</v>
      </c>
      <c r="D90" s="182">
        <v>3</v>
      </c>
      <c r="E90" s="200">
        <v>4</v>
      </c>
    </row>
    <row r="91" spans="1:5" ht="17.25" customHeight="1">
      <c r="A91" s="205" t="s">
        <v>548</v>
      </c>
      <c r="B91" s="188"/>
      <c r="C91" s="188"/>
      <c r="D91" s="188"/>
      <c r="E91" s="201"/>
    </row>
    <row r="92" spans="1:5" ht="16.5" customHeight="1">
      <c r="A92" s="192" t="s">
        <v>549</v>
      </c>
      <c r="B92" s="190"/>
      <c r="C92" s="190"/>
      <c r="D92" s="190"/>
      <c r="E92" s="202"/>
    </row>
    <row r="93" spans="1:5" ht="14.25" customHeight="1">
      <c r="A93" s="192" t="s">
        <v>550</v>
      </c>
      <c r="B93" s="190"/>
      <c r="C93" s="190"/>
      <c r="D93" s="190"/>
      <c r="E93" s="202"/>
    </row>
    <row r="94" spans="1:5" ht="14.25" customHeight="1" thickBot="1">
      <c r="A94" s="206" t="s">
        <v>551</v>
      </c>
      <c r="B94" s="207"/>
      <c r="C94" s="207"/>
      <c r="D94" s="207"/>
      <c r="E94" s="208"/>
    </row>
    <row r="95" spans="1:5" ht="14.25" customHeight="1">
      <c r="A95" s="198"/>
      <c r="B95" s="199"/>
      <c r="C95" s="199"/>
      <c r="D95" s="199"/>
      <c r="E95" s="209"/>
    </row>
    <row r="96" spans="1:5" ht="12.75">
      <c r="A96" s="210" t="s">
        <v>552</v>
      </c>
      <c r="B96" s="178"/>
      <c r="C96" s="178"/>
      <c r="D96" s="178"/>
      <c r="E96" s="177"/>
    </row>
    <row r="97" spans="1:5" ht="12.75">
      <c r="A97" s="516" t="s">
        <v>553</v>
      </c>
      <c r="B97" s="516"/>
      <c r="C97" s="516"/>
      <c r="D97" s="516"/>
      <c r="E97" s="516"/>
    </row>
    <row r="98" spans="1:5" ht="12.75">
      <c r="A98" s="178"/>
      <c r="B98" s="178"/>
      <c r="C98" s="178"/>
      <c r="D98" s="178"/>
      <c r="E98" s="177"/>
    </row>
    <row r="99" spans="1:5" ht="12.75">
      <c r="A99" s="178" t="s">
        <v>578</v>
      </c>
      <c r="B99" s="509" t="s">
        <v>564</v>
      </c>
      <c r="C99" s="509"/>
      <c r="D99" s="509" t="s">
        <v>565</v>
      </c>
      <c r="E99" s="509"/>
    </row>
    <row r="100" spans="1:5" ht="12.75">
      <c r="A100" s="178"/>
      <c r="B100" s="178"/>
      <c r="C100" s="178"/>
      <c r="D100" s="178"/>
      <c r="E100" s="177"/>
    </row>
    <row r="101" spans="1:5" ht="12.75">
      <c r="A101" s="178"/>
      <c r="B101" s="178"/>
      <c r="C101" s="178"/>
      <c r="D101" s="178"/>
      <c r="E101" s="177"/>
    </row>
  </sheetData>
  <sheetProtection/>
  <mergeCells count="13">
    <mergeCell ref="A97:E97"/>
    <mergeCell ref="B99:C99"/>
    <mergeCell ref="D99:E99"/>
    <mergeCell ref="A45:A46"/>
    <mergeCell ref="B45:B46"/>
    <mergeCell ref="C45:D45"/>
    <mergeCell ref="E45:E46"/>
    <mergeCell ref="C1:D1"/>
    <mergeCell ref="A2:C2"/>
    <mergeCell ref="A6:A7"/>
    <mergeCell ref="B6:B7"/>
    <mergeCell ref="C6:D6"/>
    <mergeCell ref="A3:D3"/>
  </mergeCells>
  <printOptions/>
  <pageMargins left="0.46" right="0.24" top="0.7" bottom="0.79" header="0.5" footer="0.5"/>
  <pageSetup fitToHeight="2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37.125" style="67" customWidth="1"/>
    <col min="2" max="10" width="16.125" style="67" customWidth="1"/>
    <col min="11" max="14" width="9.875" style="67" customWidth="1"/>
    <col min="15" max="16384" width="9.25390625" style="67" customWidth="1"/>
  </cols>
  <sheetData>
    <row r="1" spans="1:10" ht="12.75">
      <c r="A1" s="152"/>
      <c r="B1" s="152"/>
      <c r="C1" s="153"/>
      <c r="D1" s="152" t="s">
        <v>350</v>
      </c>
      <c r="E1" s="152"/>
      <c r="F1" s="152"/>
      <c r="G1" s="152"/>
      <c r="H1" s="152"/>
      <c r="I1" s="520" t="s">
        <v>448</v>
      </c>
      <c r="J1" s="520"/>
    </row>
    <row r="2" spans="1:10" ht="12.75">
      <c r="A2" s="152"/>
      <c r="B2" s="520" t="s">
        <v>588</v>
      </c>
      <c r="C2" s="520"/>
      <c r="D2" s="520"/>
      <c r="E2" s="520"/>
      <c r="F2" s="520"/>
      <c r="G2" s="152"/>
      <c r="H2" s="152"/>
      <c r="I2" s="152"/>
      <c r="J2" s="152"/>
    </row>
    <row r="3" spans="1:10" ht="12.75">
      <c r="A3" s="152"/>
      <c r="B3" s="520" t="s">
        <v>554</v>
      </c>
      <c r="C3" s="520"/>
      <c r="D3" s="520"/>
      <c r="E3" s="520"/>
      <c r="F3" s="520"/>
      <c r="G3" s="152"/>
      <c r="H3" s="152"/>
      <c r="I3" s="152"/>
      <c r="J3" s="152"/>
    </row>
    <row r="4" spans="1:10" ht="13.5" thickBot="1">
      <c r="A4" s="152"/>
      <c r="B4" s="152"/>
      <c r="C4" s="152"/>
      <c r="D4" s="152"/>
      <c r="E4" s="152"/>
      <c r="F4" s="152"/>
      <c r="G4" s="152"/>
      <c r="H4" s="152"/>
      <c r="I4" s="152"/>
      <c r="J4" s="152" t="s">
        <v>321</v>
      </c>
    </row>
    <row r="5" spans="1:10" ht="19.5" customHeight="1" thickBot="1">
      <c r="A5" s="519" t="s">
        <v>257</v>
      </c>
      <c r="B5" s="528" t="s">
        <v>449</v>
      </c>
      <c r="C5" s="529"/>
      <c r="D5" s="529"/>
      <c r="E5" s="530" t="s">
        <v>450</v>
      </c>
      <c r="F5" s="531"/>
      <c r="G5" s="531"/>
      <c r="H5" s="531"/>
      <c r="I5" s="531"/>
      <c r="J5" s="532"/>
    </row>
    <row r="6" spans="1:10" ht="26.25" thickBot="1">
      <c r="A6" s="519"/>
      <c r="B6" s="156" t="s">
        <v>451</v>
      </c>
      <c r="C6" s="156" t="s">
        <v>452</v>
      </c>
      <c r="D6" s="156" t="s">
        <v>453</v>
      </c>
      <c r="E6" s="521" t="s">
        <v>454</v>
      </c>
      <c r="F6" s="523" t="s">
        <v>455</v>
      </c>
      <c r="G6" s="523"/>
      <c r="H6" s="524" t="s">
        <v>456</v>
      </c>
      <c r="I6" s="526" t="s">
        <v>457</v>
      </c>
      <c r="J6" s="527"/>
    </row>
    <row r="7" spans="1:10" ht="40.5" customHeight="1" thickBot="1">
      <c r="A7" s="519"/>
      <c r="B7" s="156"/>
      <c r="C7" s="156"/>
      <c r="D7" s="156"/>
      <c r="E7" s="522"/>
      <c r="F7" s="159" t="s">
        <v>274</v>
      </c>
      <c r="G7" s="152" t="s">
        <v>275</v>
      </c>
      <c r="H7" s="525"/>
      <c r="I7" s="159" t="s">
        <v>458</v>
      </c>
      <c r="J7" s="160" t="s">
        <v>459</v>
      </c>
    </row>
    <row r="8" spans="1:10" ht="13.5" thickBot="1">
      <c r="A8" s="155" t="s">
        <v>2</v>
      </c>
      <c r="B8" s="157">
        <v>1</v>
      </c>
      <c r="C8" s="157">
        <v>2</v>
      </c>
      <c r="D8" s="157">
        <v>3</v>
      </c>
      <c r="E8" s="157">
        <v>4</v>
      </c>
      <c r="F8" s="157">
        <v>5</v>
      </c>
      <c r="G8" s="157">
        <v>6</v>
      </c>
      <c r="H8" s="157">
        <v>7</v>
      </c>
      <c r="I8" s="157">
        <v>8</v>
      </c>
      <c r="J8" s="158">
        <v>9</v>
      </c>
    </row>
    <row r="9" spans="1:10" ht="27.75" customHeight="1">
      <c r="A9" s="161" t="s">
        <v>460</v>
      </c>
      <c r="B9" s="162"/>
      <c r="C9" s="162"/>
      <c r="D9" s="162"/>
      <c r="E9" s="162"/>
      <c r="F9" s="162"/>
      <c r="G9" s="162"/>
      <c r="H9" s="162"/>
      <c r="I9" s="163"/>
      <c r="J9" s="164"/>
    </row>
    <row r="10" spans="1:10" ht="15.75" customHeight="1">
      <c r="A10" s="165" t="s">
        <v>461</v>
      </c>
      <c r="B10" s="166"/>
      <c r="C10" s="166"/>
      <c r="D10" s="166"/>
      <c r="E10" s="166"/>
      <c r="F10" s="166"/>
      <c r="G10" s="166"/>
      <c r="H10" s="166"/>
      <c r="I10" s="167"/>
      <c r="J10" s="168"/>
    </row>
    <row r="11" spans="1:10" ht="18.75" customHeight="1">
      <c r="A11" s="165" t="s">
        <v>462</v>
      </c>
      <c r="B11" s="166"/>
      <c r="C11" s="166"/>
      <c r="D11" s="166"/>
      <c r="E11" s="166"/>
      <c r="F11" s="166"/>
      <c r="G11" s="166"/>
      <c r="H11" s="166"/>
      <c r="I11" s="167"/>
      <c r="J11" s="168"/>
    </row>
    <row r="12" spans="1:10" ht="18" customHeight="1">
      <c r="A12" s="165" t="s">
        <v>463</v>
      </c>
      <c r="B12" s="166"/>
      <c r="C12" s="166"/>
      <c r="D12" s="166"/>
      <c r="E12" s="166"/>
      <c r="F12" s="166"/>
      <c r="G12" s="166"/>
      <c r="H12" s="166"/>
      <c r="I12" s="167"/>
      <c r="J12" s="168"/>
    </row>
    <row r="13" spans="1:10" ht="17.25" customHeight="1">
      <c r="A13" s="165" t="s">
        <v>464</v>
      </c>
      <c r="B13" s="166"/>
      <c r="C13" s="166"/>
      <c r="D13" s="166"/>
      <c r="E13" s="166"/>
      <c r="F13" s="166"/>
      <c r="G13" s="166"/>
      <c r="H13" s="166"/>
      <c r="I13" s="167"/>
      <c r="J13" s="168"/>
    </row>
    <row r="14" spans="1:10" ht="17.25" customHeight="1" thickBot="1">
      <c r="A14" s="169" t="s">
        <v>465</v>
      </c>
      <c r="B14" s="170"/>
      <c r="C14" s="170"/>
      <c r="D14" s="170"/>
      <c r="E14" s="170"/>
      <c r="F14" s="170"/>
      <c r="G14" s="170"/>
      <c r="H14" s="170"/>
      <c r="I14" s="171"/>
      <c r="J14" s="172"/>
    </row>
    <row r="15" spans="1:10" ht="15.75" customHeight="1" thickBot="1">
      <c r="A15" s="173" t="s">
        <v>295</v>
      </c>
      <c r="B15" s="156"/>
      <c r="C15" s="156"/>
      <c r="D15" s="156"/>
      <c r="E15" s="156"/>
      <c r="F15" s="156"/>
      <c r="G15" s="156"/>
      <c r="H15" s="156"/>
      <c r="I15" s="159"/>
      <c r="J15" s="174"/>
    </row>
    <row r="16" spans="1:10" ht="39" customHeight="1">
      <c r="A16" s="161" t="s">
        <v>466</v>
      </c>
      <c r="B16" s="162"/>
      <c r="C16" s="162"/>
      <c r="D16" s="162"/>
      <c r="E16" s="162"/>
      <c r="F16" s="162"/>
      <c r="G16" s="162"/>
      <c r="H16" s="162"/>
      <c r="I16" s="163"/>
      <c r="J16" s="164"/>
    </row>
    <row r="17" spans="1:10" ht="16.5" customHeight="1">
      <c r="A17" s="165" t="s">
        <v>461</v>
      </c>
      <c r="B17" s="166"/>
      <c r="C17" s="166"/>
      <c r="D17" s="166"/>
      <c r="E17" s="166"/>
      <c r="F17" s="166"/>
      <c r="G17" s="166"/>
      <c r="H17" s="166"/>
      <c r="I17" s="167"/>
      <c r="J17" s="168"/>
    </row>
    <row r="18" spans="1:10" ht="17.25" customHeight="1">
      <c r="A18" s="165" t="s">
        <v>467</v>
      </c>
      <c r="B18" s="166"/>
      <c r="C18" s="166"/>
      <c r="D18" s="166"/>
      <c r="E18" s="166"/>
      <c r="F18" s="166"/>
      <c r="G18" s="166"/>
      <c r="H18" s="166"/>
      <c r="I18" s="167"/>
      <c r="J18" s="168"/>
    </row>
    <row r="19" spans="1:10" ht="21" customHeight="1">
      <c r="A19" s="165" t="s">
        <v>468</v>
      </c>
      <c r="B19" s="166"/>
      <c r="C19" s="166"/>
      <c r="D19" s="166"/>
      <c r="E19" s="166"/>
      <c r="F19" s="166"/>
      <c r="G19" s="166"/>
      <c r="H19" s="166"/>
      <c r="I19" s="167"/>
      <c r="J19" s="168"/>
    </row>
    <row r="20" spans="1:10" ht="19.5" customHeight="1">
      <c r="A20" s="165" t="s">
        <v>469</v>
      </c>
      <c r="B20" s="166"/>
      <c r="C20" s="166"/>
      <c r="D20" s="166"/>
      <c r="E20" s="166"/>
      <c r="F20" s="166"/>
      <c r="G20" s="166"/>
      <c r="H20" s="166"/>
      <c r="I20" s="167"/>
      <c r="J20" s="168"/>
    </row>
    <row r="21" spans="1:10" ht="18" customHeight="1" thickBot="1">
      <c r="A21" s="175" t="s">
        <v>470</v>
      </c>
      <c r="B21" s="170"/>
      <c r="C21" s="170"/>
      <c r="D21" s="170"/>
      <c r="E21" s="170"/>
      <c r="F21" s="170"/>
      <c r="G21" s="170"/>
      <c r="H21" s="170"/>
      <c r="I21" s="171"/>
      <c r="J21" s="172"/>
    </row>
    <row r="22" spans="1:10" ht="16.5" customHeight="1" thickBot="1">
      <c r="A22" s="173" t="s">
        <v>366</v>
      </c>
      <c r="B22" s="159"/>
      <c r="C22" s="159"/>
      <c r="D22" s="159"/>
      <c r="E22" s="159"/>
      <c r="F22" s="159"/>
      <c r="G22" s="159"/>
      <c r="H22" s="159"/>
      <c r="I22" s="159"/>
      <c r="J22" s="174"/>
    </row>
    <row r="23" spans="1:10" ht="12.75">
      <c r="A23" s="533" t="s">
        <v>471</v>
      </c>
      <c r="B23" s="533"/>
      <c r="C23" s="533"/>
      <c r="D23" s="533"/>
      <c r="E23" s="533"/>
      <c r="F23" s="533"/>
      <c r="G23" s="533"/>
      <c r="H23" s="533"/>
      <c r="I23" s="533"/>
      <c r="J23" s="533"/>
    </row>
    <row r="24" spans="1:10" ht="24.75" customHeight="1">
      <c r="A24" s="518" t="s">
        <v>472</v>
      </c>
      <c r="B24" s="518"/>
      <c r="C24" s="518"/>
      <c r="D24" s="518"/>
      <c r="E24" s="518"/>
      <c r="F24" s="518"/>
      <c r="G24" s="518"/>
      <c r="H24" s="518"/>
      <c r="I24" s="518"/>
      <c r="J24" s="518"/>
    </row>
    <row r="25" spans="1:10" ht="12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 ht="25.5">
      <c r="A26" s="152" t="s">
        <v>578</v>
      </c>
      <c r="B26" s="152"/>
      <c r="C26" s="520" t="s">
        <v>559</v>
      </c>
      <c r="D26" s="520"/>
      <c r="E26" s="154"/>
      <c r="F26" s="152"/>
      <c r="G26" s="154" t="s">
        <v>563</v>
      </c>
      <c r="H26" s="154"/>
      <c r="I26" s="152"/>
      <c r="J26" s="152"/>
    </row>
    <row r="27" spans="1:10" ht="12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ht="12.75">
      <c r="A29" s="152"/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ht="12.75">
      <c r="A30" s="152"/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2.75">
      <c r="A31" s="152"/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2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10" ht="12.75">
      <c r="A33" s="152"/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 ht="12.75">
      <c r="A34" s="152"/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ht="12.75">
      <c r="A35" s="152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ht="12.75">
      <c r="A36" s="152"/>
      <c r="B36" s="152"/>
      <c r="C36" s="152"/>
      <c r="D36" s="152"/>
      <c r="E36" s="152"/>
      <c r="F36" s="152"/>
      <c r="G36" s="152"/>
      <c r="H36" s="152"/>
      <c r="I36" s="152"/>
      <c r="J36" s="152"/>
    </row>
    <row r="37" spans="1:10" ht="12.75">
      <c r="A37" s="152"/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ht="12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ht="12.75">
      <c r="A39" s="152"/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ht="12.75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ht="12.75">
      <c r="A41" s="152"/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ht="12.75">
      <c r="A42" s="152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ht="12.75">
      <c r="A43" s="152"/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ht="12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</row>
    <row r="45" spans="1:10" ht="12.75">
      <c r="A45" s="152"/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 ht="12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12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0" ht="12.75">
      <c r="A49" s="152"/>
      <c r="B49" s="152"/>
      <c r="C49" s="152"/>
      <c r="D49" s="152"/>
      <c r="E49" s="152"/>
      <c r="F49" s="152"/>
      <c r="G49" s="152"/>
      <c r="H49" s="152"/>
      <c r="I49" s="152"/>
      <c r="J49" s="152"/>
    </row>
    <row r="50" spans="1:10" ht="12.75">
      <c r="A50" s="152"/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0" ht="12.75">
      <c r="A51" s="152"/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0" ht="12.75">
      <c r="A52" s="152"/>
      <c r="B52" s="152"/>
      <c r="C52" s="152"/>
      <c r="D52" s="152"/>
      <c r="E52" s="152"/>
      <c r="F52" s="152"/>
      <c r="G52" s="152"/>
      <c r="H52" s="152"/>
      <c r="I52" s="152"/>
      <c r="J52" s="152"/>
    </row>
  </sheetData>
  <sheetProtection/>
  <mergeCells count="13">
    <mergeCell ref="I1:J1"/>
    <mergeCell ref="B2:F2"/>
    <mergeCell ref="B3:F3"/>
    <mergeCell ref="B5:D5"/>
    <mergeCell ref="E5:J5"/>
    <mergeCell ref="A23:J23"/>
    <mergeCell ref="A24:J24"/>
    <mergeCell ref="A5:A7"/>
    <mergeCell ref="C26:D26"/>
    <mergeCell ref="E6:E7"/>
    <mergeCell ref="F6:G6"/>
    <mergeCell ref="H6:H7"/>
    <mergeCell ref="I6:J6"/>
  </mergeCells>
  <printOptions/>
  <pageMargins left="0.59" right="0.37" top="0.56" bottom="0.32" header="0.5" footer="0.37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1.25390625" style="67" customWidth="1"/>
    <col min="2" max="5" width="16.875" style="67" customWidth="1"/>
    <col min="6" max="16384" width="9.25390625" style="67" customWidth="1"/>
  </cols>
  <sheetData>
    <row r="1" spans="1:7" ht="15.75" customHeight="1">
      <c r="A1" s="133"/>
      <c r="B1" s="133"/>
      <c r="C1" s="133"/>
      <c r="D1" s="133"/>
      <c r="E1" s="133" t="s">
        <v>431</v>
      </c>
      <c r="F1" s="134"/>
      <c r="G1" s="134"/>
    </row>
    <row r="2" spans="1:7" ht="13.5" customHeight="1">
      <c r="A2" s="135"/>
      <c r="B2" s="133"/>
      <c r="C2" s="133" t="s">
        <v>432</v>
      </c>
      <c r="D2" s="133"/>
      <c r="E2" s="133"/>
      <c r="F2" s="134"/>
      <c r="G2" s="134"/>
    </row>
    <row r="3" spans="1:7" ht="15" customHeight="1">
      <c r="A3" s="135"/>
      <c r="B3" s="534" t="s">
        <v>589</v>
      </c>
      <c r="C3" s="534"/>
      <c r="D3" s="534"/>
      <c r="E3" s="366"/>
      <c r="F3" s="134"/>
      <c r="G3" s="134"/>
    </row>
    <row r="4" spans="1:7" ht="15" customHeight="1" thickBot="1">
      <c r="A4" s="135"/>
      <c r="B4" s="535" t="s">
        <v>556</v>
      </c>
      <c r="C4" s="535"/>
      <c r="D4" s="535"/>
      <c r="E4" s="133" t="s">
        <v>433</v>
      </c>
      <c r="F4" s="134"/>
      <c r="G4" s="134"/>
    </row>
    <row r="5" spans="1:7" ht="56.25" customHeight="1" thickBot="1">
      <c r="A5" s="136" t="s">
        <v>434</v>
      </c>
      <c r="B5" s="137" t="s">
        <v>435</v>
      </c>
      <c r="C5" s="137" t="s">
        <v>436</v>
      </c>
      <c r="D5" s="137" t="s">
        <v>437</v>
      </c>
      <c r="E5" s="138" t="s">
        <v>438</v>
      </c>
      <c r="F5" s="134"/>
      <c r="G5" s="135"/>
    </row>
    <row r="6" spans="1:7" ht="13.5" thickBot="1">
      <c r="A6" s="139" t="s">
        <v>2</v>
      </c>
      <c r="B6" s="140">
        <v>1</v>
      </c>
      <c r="C6" s="137">
        <v>2</v>
      </c>
      <c r="D6" s="137">
        <v>3</v>
      </c>
      <c r="E6" s="138">
        <v>4</v>
      </c>
      <c r="F6" s="134"/>
      <c r="G6" s="134"/>
    </row>
    <row r="7" spans="1:7" ht="14.25" customHeight="1">
      <c r="A7" s="141" t="s">
        <v>439</v>
      </c>
      <c r="B7" s="142"/>
      <c r="C7" s="142"/>
      <c r="D7" s="142"/>
      <c r="E7" s="143"/>
      <c r="F7" s="134"/>
      <c r="G7" s="134"/>
    </row>
    <row r="8" spans="1:7" ht="18" customHeight="1">
      <c r="A8" s="144" t="s">
        <v>440</v>
      </c>
      <c r="B8" s="145"/>
      <c r="C8" s="145"/>
      <c r="D8" s="145"/>
      <c r="E8" s="146"/>
      <c r="F8" s="134"/>
      <c r="G8" s="134"/>
    </row>
    <row r="9" spans="1:7" ht="14.25" customHeight="1">
      <c r="A9" s="144" t="s">
        <v>441</v>
      </c>
      <c r="B9" s="145"/>
      <c r="C9" s="145"/>
      <c r="D9" s="145"/>
      <c r="E9" s="146"/>
      <c r="F9" s="134"/>
      <c r="G9" s="134"/>
    </row>
    <row r="10" spans="1:7" ht="12.75">
      <c r="A10" s="144" t="s">
        <v>306</v>
      </c>
      <c r="B10" s="145"/>
      <c r="C10" s="145"/>
      <c r="D10" s="145"/>
      <c r="E10" s="146"/>
      <c r="F10" s="134"/>
      <c r="G10" s="134"/>
    </row>
    <row r="11" spans="1:7" ht="12.75">
      <c r="A11" s="144" t="s">
        <v>285</v>
      </c>
      <c r="B11" s="145"/>
      <c r="C11" s="145"/>
      <c r="D11" s="145"/>
      <c r="E11" s="146"/>
      <c r="F11" s="134"/>
      <c r="G11" s="134"/>
    </row>
    <row r="12" spans="1:7" ht="12.75">
      <c r="A12" s="144" t="s">
        <v>287</v>
      </c>
      <c r="B12" s="145"/>
      <c r="C12" s="145"/>
      <c r="D12" s="145"/>
      <c r="E12" s="146"/>
      <c r="F12" s="134"/>
      <c r="G12" s="134"/>
    </row>
    <row r="13" spans="1:7" ht="11.25" customHeight="1">
      <c r="A13" s="147" t="s">
        <v>295</v>
      </c>
      <c r="B13" s="145"/>
      <c r="C13" s="145"/>
      <c r="D13" s="145"/>
      <c r="E13" s="146"/>
      <c r="F13" s="134"/>
      <c r="G13" s="134"/>
    </row>
    <row r="14" spans="1:7" ht="18.75" customHeight="1">
      <c r="A14" s="144" t="s">
        <v>442</v>
      </c>
      <c r="B14" s="145"/>
      <c r="C14" s="145"/>
      <c r="D14" s="145"/>
      <c r="E14" s="146"/>
      <c r="F14" s="134"/>
      <c r="G14" s="134"/>
    </row>
    <row r="15" spans="1:7" ht="12.75">
      <c r="A15" s="144" t="s">
        <v>281</v>
      </c>
      <c r="B15" s="145"/>
      <c r="C15" s="145"/>
      <c r="D15" s="145"/>
      <c r="E15" s="146"/>
      <c r="F15" s="134"/>
      <c r="G15" s="134"/>
    </row>
    <row r="16" spans="1:7" ht="12.75">
      <c r="A16" s="144" t="s">
        <v>283</v>
      </c>
      <c r="B16" s="145"/>
      <c r="C16" s="145"/>
      <c r="D16" s="145"/>
      <c r="E16" s="146"/>
      <c r="F16" s="134"/>
      <c r="G16" s="134"/>
    </row>
    <row r="17" spans="1:7" ht="12.75">
      <c r="A17" s="144" t="s">
        <v>285</v>
      </c>
      <c r="B17" s="145"/>
      <c r="C17" s="145"/>
      <c r="D17" s="145"/>
      <c r="E17" s="146"/>
      <c r="F17" s="134"/>
      <c r="G17" s="134"/>
    </row>
    <row r="18" spans="1:7" ht="12.75">
      <c r="A18" s="144" t="s">
        <v>287</v>
      </c>
      <c r="B18" s="145"/>
      <c r="C18" s="145"/>
      <c r="D18" s="145"/>
      <c r="E18" s="146"/>
      <c r="F18" s="134"/>
      <c r="G18" s="134"/>
    </row>
    <row r="19" spans="1:7" ht="15" customHeight="1">
      <c r="A19" s="147" t="s">
        <v>366</v>
      </c>
      <c r="B19" s="145"/>
      <c r="C19" s="145"/>
      <c r="D19" s="145"/>
      <c r="E19" s="146"/>
      <c r="F19" s="134"/>
      <c r="G19" s="134"/>
    </row>
    <row r="20" spans="1:7" ht="17.25" customHeight="1">
      <c r="A20" s="144" t="s">
        <v>443</v>
      </c>
      <c r="B20" s="145"/>
      <c r="C20" s="145"/>
      <c r="D20" s="145"/>
      <c r="E20" s="146"/>
      <c r="F20" s="134"/>
      <c r="G20" s="134"/>
    </row>
    <row r="21" spans="1:7" ht="12.75">
      <c r="A21" s="144" t="s">
        <v>281</v>
      </c>
      <c r="B21" s="145"/>
      <c r="C21" s="145"/>
      <c r="D21" s="145"/>
      <c r="E21" s="146"/>
      <c r="F21" s="134"/>
      <c r="G21" s="134"/>
    </row>
    <row r="22" spans="1:7" ht="12.75">
      <c r="A22" s="144" t="s">
        <v>283</v>
      </c>
      <c r="B22" s="145"/>
      <c r="C22" s="145"/>
      <c r="D22" s="145"/>
      <c r="E22" s="146"/>
      <c r="F22" s="134"/>
      <c r="G22" s="134"/>
    </row>
    <row r="23" spans="1:7" ht="12.75">
      <c r="A23" s="144" t="s">
        <v>285</v>
      </c>
      <c r="B23" s="145"/>
      <c r="C23" s="145"/>
      <c r="D23" s="145"/>
      <c r="E23" s="146"/>
      <c r="F23" s="134"/>
      <c r="G23" s="134"/>
    </row>
    <row r="24" spans="1:7" ht="12.75">
      <c r="A24" s="144" t="s">
        <v>287</v>
      </c>
      <c r="B24" s="145"/>
      <c r="C24" s="145"/>
      <c r="D24" s="145"/>
      <c r="E24" s="146"/>
      <c r="F24" s="134"/>
      <c r="G24" s="134"/>
    </row>
    <row r="25" spans="1:7" ht="12" customHeight="1">
      <c r="A25" s="147" t="s">
        <v>375</v>
      </c>
      <c r="B25" s="145"/>
      <c r="C25" s="145"/>
      <c r="D25" s="145"/>
      <c r="E25" s="146"/>
      <c r="F25" s="134"/>
      <c r="G25" s="134"/>
    </row>
    <row r="26" spans="1:7" ht="18.75" customHeight="1">
      <c r="A26" s="144" t="s">
        <v>444</v>
      </c>
      <c r="B26" s="145"/>
      <c r="C26" s="145"/>
      <c r="D26" s="145"/>
      <c r="E26" s="146"/>
      <c r="F26" s="134"/>
      <c r="G26" s="134"/>
    </row>
    <row r="27" spans="1:7" ht="12.75">
      <c r="A27" s="144" t="s">
        <v>281</v>
      </c>
      <c r="B27" s="145"/>
      <c r="C27" s="145"/>
      <c r="D27" s="145"/>
      <c r="E27" s="146"/>
      <c r="F27" s="134"/>
      <c r="G27" s="134"/>
    </row>
    <row r="28" spans="1:7" ht="12.75">
      <c r="A28" s="144" t="s">
        <v>283</v>
      </c>
      <c r="B28" s="145"/>
      <c r="C28" s="145"/>
      <c r="D28" s="145"/>
      <c r="E28" s="146"/>
      <c r="F28" s="134"/>
      <c r="G28" s="134"/>
    </row>
    <row r="29" spans="1:7" ht="12.75">
      <c r="A29" s="144" t="s">
        <v>285</v>
      </c>
      <c r="B29" s="145"/>
      <c r="C29" s="145"/>
      <c r="D29" s="145"/>
      <c r="E29" s="146"/>
      <c r="F29" s="134"/>
      <c r="G29" s="134"/>
    </row>
    <row r="30" spans="1:7" ht="12.75">
      <c r="A30" s="144" t="s">
        <v>287</v>
      </c>
      <c r="B30" s="145"/>
      <c r="C30" s="145"/>
      <c r="D30" s="145"/>
      <c r="E30" s="146"/>
      <c r="F30" s="134"/>
      <c r="G30" s="134"/>
    </row>
    <row r="31" spans="1:7" ht="14.25" customHeight="1">
      <c r="A31" s="147" t="s">
        <v>315</v>
      </c>
      <c r="B31" s="145"/>
      <c r="C31" s="145"/>
      <c r="D31" s="145"/>
      <c r="E31" s="146"/>
      <c r="F31" s="134"/>
      <c r="G31" s="134"/>
    </row>
    <row r="32" spans="1:7" ht="20.25" customHeight="1">
      <c r="A32" s="148" t="s">
        <v>445</v>
      </c>
      <c r="B32" s="145"/>
      <c r="C32" s="145"/>
      <c r="D32" s="145"/>
      <c r="E32" s="146"/>
      <c r="F32" s="134"/>
      <c r="G32" s="134"/>
    </row>
    <row r="33" spans="1:7" ht="15" customHeight="1">
      <c r="A33" s="148" t="s">
        <v>446</v>
      </c>
      <c r="B33" s="145"/>
      <c r="C33" s="145"/>
      <c r="D33" s="145"/>
      <c r="E33" s="146"/>
      <c r="F33" s="134"/>
      <c r="G33" s="134"/>
    </row>
    <row r="34" spans="1:7" ht="14.25" customHeight="1">
      <c r="A34" s="144" t="s">
        <v>440</v>
      </c>
      <c r="B34" s="145"/>
      <c r="C34" s="145"/>
      <c r="D34" s="145"/>
      <c r="E34" s="146"/>
      <c r="F34" s="134"/>
      <c r="G34" s="134"/>
    </row>
    <row r="35" spans="1:7" ht="12.75">
      <c r="A35" s="144" t="s">
        <v>441</v>
      </c>
      <c r="B35" s="145"/>
      <c r="C35" s="145"/>
      <c r="D35" s="145"/>
      <c r="E35" s="146"/>
      <c r="F35" s="134"/>
      <c r="G35" s="134"/>
    </row>
    <row r="36" spans="1:7" ht="12.75">
      <c r="A36" s="144" t="s">
        <v>306</v>
      </c>
      <c r="B36" s="145"/>
      <c r="C36" s="145"/>
      <c r="D36" s="145"/>
      <c r="E36" s="146"/>
      <c r="F36" s="134"/>
      <c r="G36" s="134"/>
    </row>
    <row r="37" spans="1:7" ht="12.75">
      <c r="A37" s="144" t="s">
        <v>285</v>
      </c>
      <c r="B37" s="145"/>
      <c r="C37" s="145"/>
      <c r="D37" s="145"/>
      <c r="E37" s="146"/>
      <c r="F37" s="134"/>
      <c r="G37" s="134"/>
    </row>
    <row r="38" spans="1:7" ht="12.75">
      <c r="A38" s="144" t="s">
        <v>287</v>
      </c>
      <c r="B38" s="145"/>
      <c r="C38" s="145"/>
      <c r="D38" s="145"/>
      <c r="E38" s="146"/>
      <c r="F38" s="134"/>
      <c r="G38" s="134"/>
    </row>
    <row r="39" spans="1:7" ht="15" customHeight="1">
      <c r="A39" s="147" t="s">
        <v>295</v>
      </c>
      <c r="B39" s="145"/>
      <c r="C39" s="145"/>
      <c r="D39" s="145"/>
      <c r="E39" s="146"/>
      <c r="F39" s="134"/>
      <c r="G39" s="134"/>
    </row>
    <row r="40" spans="1:7" ht="15.75" customHeight="1">
      <c r="A40" s="144" t="s">
        <v>442</v>
      </c>
      <c r="B40" s="145"/>
      <c r="C40" s="145"/>
      <c r="D40" s="145"/>
      <c r="E40" s="146"/>
      <c r="F40" s="134"/>
      <c r="G40" s="134"/>
    </row>
    <row r="41" spans="1:7" ht="12.75">
      <c r="A41" s="144" t="s">
        <v>281</v>
      </c>
      <c r="B41" s="145"/>
      <c r="C41" s="145"/>
      <c r="D41" s="145"/>
      <c r="E41" s="146"/>
      <c r="F41" s="134"/>
      <c r="G41" s="134"/>
    </row>
    <row r="42" spans="1:7" ht="12.75">
      <c r="A42" s="144" t="s">
        <v>283</v>
      </c>
      <c r="B42" s="145"/>
      <c r="C42" s="145"/>
      <c r="D42" s="145"/>
      <c r="E42" s="146"/>
      <c r="F42" s="134"/>
      <c r="G42" s="134"/>
    </row>
    <row r="43" spans="1:7" ht="12.75">
      <c r="A43" s="144" t="s">
        <v>285</v>
      </c>
      <c r="B43" s="145"/>
      <c r="C43" s="145"/>
      <c r="D43" s="145"/>
      <c r="E43" s="146"/>
      <c r="F43" s="134"/>
      <c r="G43" s="134"/>
    </row>
    <row r="44" spans="1:7" ht="12.75">
      <c r="A44" s="144" t="s">
        <v>287</v>
      </c>
      <c r="B44" s="145"/>
      <c r="C44" s="145"/>
      <c r="D44" s="145"/>
      <c r="E44" s="146"/>
      <c r="F44" s="134"/>
      <c r="G44" s="134"/>
    </row>
    <row r="45" spans="1:7" ht="11.25" customHeight="1">
      <c r="A45" s="147" t="s">
        <v>366</v>
      </c>
      <c r="B45" s="145"/>
      <c r="C45" s="145"/>
      <c r="D45" s="145"/>
      <c r="E45" s="146"/>
      <c r="F45" s="134"/>
      <c r="G45" s="134"/>
    </row>
    <row r="46" spans="1:7" ht="15" customHeight="1">
      <c r="A46" s="144" t="s">
        <v>443</v>
      </c>
      <c r="B46" s="145"/>
      <c r="C46" s="145"/>
      <c r="D46" s="145"/>
      <c r="E46" s="146"/>
      <c r="F46" s="134"/>
      <c r="G46" s="134"/>
    </row>
    <row r="47" spans="1:7" ht="12.75">
      <c r="A47" s="144" t="s">
        <v>281</v>
      </c>
      <c r="B47" s="145"/>
      <c r="C47" s="145"/>
      <c r="D47" s="145"/>
      <c r="E47" s="146"/>
      <c r="F47" s="134"/>
      <c r="G47" s="134"/>
    </row>
    <row r="48" spans="1:7" ht="12.75">
      <c r="A48" s="144" t="s">
        <v>283</v>
      </c>
      <c r="B48" s="145"/>
      <c r="C48" s="145"/>
      <c r="D48" s="145"/>
      <c r="E48" s="146"/>
      <c r="F48" s="134"/>
      <c r="G48" s="134"/>
    </row>
    <row r="49" spans="1:7" ht="12.75">
      <c r="A49" s="144" t="s">
        <v>285</v>
      </c>
      <c r="B49" s="145"/>
      <c r="C49" s="145"/>
      <c r="D49" s="145"/>
      <c r="E49" s="146"/>
      <c r="F49" s="134"/>
      <c r="G49" s="134"/>
    </row>
    <row r="50" spans="1:7" ht="12.75">
      <c r="A50" s="144" t="s">
        <v>287</v>
      </c>
      <c r="B50" s="145"/>
      <c r="C50" s="145"/>
      <c r="D50" s="145"/>
      <c r="E50" s="146"/>
      <c r="F50" s="134"/>
      <c r="G50" s="134"/>
    </row>
    <row r="51" spans="1:7" ht="15.75" customHeight="1">
      <c r="A51" s="147" t="s">
        <v>375</v>
      </c>
      <c r="B51" s="145"/>
      <c r="C51" s="145"/>
      <c r="D51" s="145"/>
      <c r="E51" s="146"/>
      <c r="F51" s="134"/>
      <c r="G51" s="134"/>
    </row>
    <row r="52" spans="1:7" ht="12.75" customHeight="1">
      <c r="A52" s="144" t="s">
        <v>444</v>
      </c>
      <c r="B52" s="145"/>
      <c r="C52" s="145"/>
      <c r="D52" s="145"/>
      <c r="E52" s="146"/>
      <c r="F52" s="134"/>
      <c r="G52" s="134"/>
    </row>
    <row r="53" spans="1:7" ht="12.75">
      <c r="A53" s="144" t="s">
        <v>281</v>
      </c>
      <c r="B53" s="145"/>
      <c r="C53" s="145"/>
      <c r="D53" s="145"/>
      <c r="E53" s="146"/>
      <c r="F53" s="134"/>
      <c r="G53" s="134"/>
    </row>
    <row r="54" spans="1:7" ht="12.75">
      <c r="A54" s="144" t="s">
        <v>283</v>
      </c>
      <c r="B54" s="145"/>
      <c r="C54" s="145"/>
      <c r="D54" s="145"/>
      <c r="E54" s="146"/>
      <c r="F54" s="134"/>
      <c r="G54" s="134"/>
    </row>
    <row r="55" spans="1:7" ht="12.75">
      <c r="A55" s="144" t="s">
        <v>285</v>
      </c>
      <c r="B55" s="145"/>
      <c r="C55" s="145"/>
      <c r="D55" s="145"/>
      <c r="E55" s="146"/>
      <c r="F55" s="134"/>
      <c r="G55" s="134"/>
    </row>
    <row r="56" spans="1:7" ht="12.75">
      <c r="A56" s="144" t="s">
        <v>287</v>
      </c>
      <c r="B56" s="145"/>
      <c r="C56" s="145"/>
      <c r="D56" s="145"/>
      <c r="E56" s="146"/>
      <c r="F56" s="134"/>
      <c r="G56" s="134"/>
    </row>
    <row r="57" spans="1:7" ht="17.25" customHeight="1">
      <c r="A57" s="147" t="s">
        <v>315</v>
      </c>
      <c r="B57" s="145"/>
      <c r="C57" s="145"/>
      <c r="D57" s="145"/>
      <c r="E57" s="146"/>
      <c r="F57" s="134"/>
      <c r="G57" s="134"/>
    </row>
    <row r="58" spans="1:7" ht="19.5" customHeight="1" thickBot="1">
      <c r="A58" s="149" t="s">
        <v>447</v>
      </c>
      <c r="B58" s="150"/>
      <c r="C58" s="150"/>
      <c r="D58" s="150"/>
      <c r="E58" s="151"/>
      <c r="F58" s="134"/>
      <c r="G58" s="134"/>
    </row>
    <row r="59" spans="1:7" ht="12.75">
      <c r="A59" s="134"/>
      <c r="B59" s="134"/>
      <c r="C59" s="134"/>
      <c r="D59" s="134"/>
      <c r="E59" s="134"/>
      <c r="F59" s="134"/>
      <c r="G59" s="134"/>
    </row>
    <row r="60" spans="1:7" ht="12.75">
      <c r="A60" s="134"/>
      <c r="B60" s="134"/>
      <c r="C60" s="134"/>
      <c r="D60" s="134"/>
      <c r="E60" s="134"/>
      <c r="F60" s="134"/>
      <c r="G60" s="134"/>
    </row>
    <row r="61" spans="1:7" ht="12.75">
      <c r="A61" s="134"/>
      <c r="B61" s="134"/>
      <c r="C61" s="134"/>
      <c r="D61" s="134"/>
      <c r="E61" s="134"/>
      <c r="F61" s="134"/>
      <c r="G61" s="134"/>
    </row>
    <row r="62" spans="1:7" ht="12.75">
      <c r="A62" s="134"/>
      <c r="B62" s="134"/>
      <c r="C62" s="134"/>
      <c r="D62" s="134"/>
      <c r="E62" s="134"/>
      <c r="F62" s="134"/>
      <c r="G62" s="134"/>
    </row>
    <row r="63" spans="1:7" ht="12.75">
      <c r="A63" s="134"/>
      <c r="B63" s="134"/>
      <c r="C63" s="134"/>
      <c r="D63" s="134"/>
      <c r="E63" s="134"/>
      <c r="F63" s="134"/>
      <c r="G63" s="134"/>
    </row>
    <row r="64" spans="1:7" ht="12.75">
      <c r="A64" s="134"/>
      <c r="B64" s="134"/>
      <c r="C64" s="134"/>
      <c r="D64" s="134"/>
      <c r="E64" s="134"/>
      <c r="F64" s="134"/>
      <c r="G64" s="134"/>
    </row>
    <row r="65" spans="1:7" ht="12.75">
      <c r="A65" s="134" t="s">
        <v>578</v>
      </c>
      <c r="B65" s="134" t="s">
        <v>559</v>
      </c>
      <c r="C65" s="134"/>
      <c r="D65" s="134" t="s">
        <v>563</v>
      </c>
      <c r="E65" s="134"/>
      <c r="F65" s="134"/>
      <c r="G65" s="134"/>
    </row>
    <row r="66" spans="1:7" ht="12.75">
      <c r="A66" s="134"/>
      <c r="B66" s="134"/>
      <c r="C66" s="134"/>
      <c r="D66" s="134"/>
      <c r="E66" s="134"/>
      <c r="F66" s="134"/>
      <c r="G66" s="134"/>
    </row>
    <row r="67" spans="1:7" ht="12.75">
      <c r="A67" s="134"/>
      <c r="B67" s="134"/>
      <c r="C67" s="134"/>
      <c r="D67" s="134"/>
      <c r="E67" s="134"/>
      <c r="F67" s="134"/>
      <c r="G67" s="134"/>
    </row>
    <row r="68" spans="2:7" ht="12.75">
      <c r="B68" s="134"/>
      <c r="D68" s="134"/>
      <c r="F68" s="134"/>
      <c r="G68" s="134"/>
    </row>
  </sheetData>
  <sheetProtection/>
  <mergeCells count="2">
    <mergeCell ref="B3:D3"/>
    <mergeCell ref="B4:D4"/>
  </mergeCells>
  <printOptions/>
  <pageMargins left="0.81" right="0.35" top="0.44" bottom="0.41" header="0.39" footer="0.28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 "Мебелсистем" Пазарджик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 отчет към 31.03.2003 г.</dc:title>
  <dc:subject/>
  <dc:creator>Александър Долев</dc:creator>
  <cp:keywords/>
  <dc:description/>
  <cp:lastModifiedBy>Alexandar Dolev</cp:lastModifiedBy>
  <cp:lastPrinted>2017-04-07T07:19:47Z</cp:lastPrinted>
  <dcterms:created xsi:type="dcterms:W3CDTF">2000-06-29T12:02:40Z</dcterms:created>
  <dcterms:modified xsi:type="dcterms:W3CDTF">2019-03-24T10:45:53Z</dcterms:modified>
  <cp:category/>
  <cp:version/>
  <cp:contentType/>
  <cp:contentStatus/>
</cp:coreProperties>
</file>