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81" activeTab="0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income'!$A$1:$I$36</definedName>
    <definedName name="_xlnm.Print_Area" localSheetId="0">'statement of financial position'!$A$1:$H$57</definedName>
    <definedName name="_xlnm.Print_Titles" localSheetId="1">'statement of compr. income'!$1:$3</definedName>
  </definedNames>
  <calcPr fullCalcOnLoad="1"/>
</workbook>
</file>

<file path=xl/sharedStrings.xml><?xml version="1.0" encoding="utf-8"?>
<sst xmlns="http://schemas.openxmlformats.org/spreadsheetml/2006/main" count="152" uniqueCount="108">
  <si>
    <t>BGN'000</t>
  </si>
  <si>
    <t xml:space="preserve"> BGN'000</t>
  </si>
  <si>
    <t>AKTIV PROPERTIES REIT</t>
  </si>
  <si>
    <t>ASSETS</t>
  </si>
  <si>
    <t>Note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</si>
  <si>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</si>
  <si>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</si>
  <si>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</si>
  <si>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</si>
  <si>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</si>
  <si>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</si>
  <si>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</si>
  <si>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</si>
  <si>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</si>
  <si>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</si>
  <si>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</si>
  <si>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Total equity</t>
  </si>
  <si>
    <t>LIABILITIES</t>
  </si>
  <si>
    <t>Non-current liabilities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</si>
  <si>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</si>
  <si>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</si>
  <si>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</si>
  <si>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</si>
  <si>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</si>
  <si>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</si>
  <si>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Dilyan Panev</t>
  </si>
  <si>
    <t>Krasimira Panayotova</t>
  </si>
  <si>
    <t>Cost for hired services</t>
  </si>
  <si>
    <t>Cost related to the personnel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</si>
  <si>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</si>
  <si>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</si>
  <si>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</si>
  <si>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</si>
  <si>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</si>
  <si>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</si>
  <si>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</si>
  <si>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>Cash flow from operating activities</t>
  </si>
  <si>
    <t>Net cash flow from operating activities</t>
  </si>
  <si>
    <t>Cash flows from investing activities</t>
  </si>
  <si>
    <t>Purchase of property, plant and equipment</t>
  </si>
  <si>
    <t>Net cash flow provided by/(used in) investing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</si>
  <si>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</si>
  <si>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</si>
  <si>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</si>
  <si>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</si>
  <si>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</si>
  <si>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</si>
  <si>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</si>
  <si>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Retained earnings and losses</t>
  </si>
  <si>
    <t>Divident</t>
  </si>
  <si>
    <t>Profit(loss) fot the period</t>
  </si>
  <si>
    <t>Other changes</t>
  </si>
  <si>
    <t>Revaluated balance</t>
  </si>
  <si>
    <t>Other comprehensive income during the year</t>
  </si>
  <si>
    <t>Non-current assets</t>
  </si>
  <si>
    <t>Cost for consumables and raw materials</t>
  </si>
  <si>
    <t>Income tax expense</t>
  </si>
  <si>
    <t>Subsequent valuation of non-current assets</t>
  </si>
  <si>
    <t>Depreciation and amortization expence</t>
  </si>
  <si>
    <t>Discontinued operations</t>
  </si>
  <si>
    <t>including total comprehensive income from minority interest</t>
  </si>
  <si>
    <t>including minority interest</t>
  </si>
  <si>
    <t>Investments assess at historic value - acquisition cost</t>
  </si>
  <si>
    <t>Revenues from sales from continued operations</t>
  </si>
  <si>
    <t>Profit for the year from  continued operations</t>
  </si>
  <si>
    <t>Valuation reserves</t>
  </si>
  <si>
    <t>Accumulated  profit ( loss )</t>
  </si>
  <si>
    <t>Financial incomes</t>
  </si>
  <si>
    <t>Interests income</t>
  </si>
  <si>
    <t>Impairment of assets</t>
  </si>
  <si>
    <t>Effect of acquisition of treasury shares</t>
  </si>
  <si>
    <t xml:space="preserve">Other incomes </t>
  </si>
  <si>
    <t>Net cash flow from Interest received/Interest paid</t>
  </si>
  <si>
    <t>Blocked cash as collateral of overdraft</t>
  </si>
  <si>
    <t>Payments under reverse acquisition of shares</t>
  </si>
  <si>
    <t>Other assets</t>
  </si>
  <si>
    <t>Revenues from selling bought back shares</t>
  </si>
  <si>
    <t xml:space="preserve">Assets in progress of construction </t>
  </si>
  <si>
    <t>Premium and common reserves</t>
  </si>
  <si>
    <t>Bank credit liabilities</t>
  </si>
  <si>
    <t>Withheld guarantees</t>
  </si>
  <si>
    <t>Personnel</t>
  </si>
  <si>
    <t>(+/-) VAT received/paid</t>
  </si>
  <si>
    <t>(+/-) other proceeds/(payments)</t>
  </si>
  <si>
    <t>Proceeds form Clients</t>
  </si>
  <si>
    <t>Municipality tax paid</t>
  </si>
  <si>
    <t>Loans received</t>
  </si>
  <si>
    <t>обикновено е част от търговските задължения</t>
  </si>
  <si>
    <t>Balance as of January 1, 2017</t>
  </si>
  <si>
    <t>Trade Payables</t>
  </si>
  <si>
    <t>As of 31.12.2017</t>
  </si>
  <si>
    <t>Pre-paid sales expenses</t>
  </si>
  <si>
    <t>INTERIM  STATEMENT OF FINANCIAL POSITION</t>
  </si>
  <si>
    <t>-</t>
  </si>
  <si>
    <t>Balance as of January 1, 2018</t>
  </si>
  <si>
    <t>INTERIM STATEMENT OF COMPREHENSIVE INCOME</t>
  </si>
  <si>
    <t xml:space="preserve">INTERIM STATEMENT OF CASH FLOW </t>
  </si>
  <si>
    <t>INTERIM STATEMENT OF CHANGES IN EQUITY</t>
  </si>
  <si>
    <t>As of  31 December 2018</t>
  </si>
  <si>
    <t>As of 31.12.2018</t>
  </si>
  <si>
    <t>For the period ended December 31, 2018</t>
  </si>
  <si>
    <t>Change of equity as of December 31, 2017</t>
  </si>
  <si>
    <t>Balance as of 31 December 2017</t>
  </si>
  <si>
    <t>Change of equity as of December 31, 2018</t>
  </si>
  <si>
    <t>Balance as of 31 December 2018</t>
  </si>
  <si>
    <t>Revaluated balanceas of 31 December 2017</t>
  </si>
  <si>
    <t>Changes applying IFRS 15</t>
  </si>
  <si>
    <t>Contract liabilities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</si>
</sst>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* #,##0_);_(* \(#,##0\);_(* \-_);_(@_)"/>
    <numFmt numFmtId="197" formatCode="#,##0;\-#,##0"/>
    <numFmt numFmtId="198" formatCode="_(* #,##0.00_);_(* \(#,##0.00\);_(* \-??_);_(@_)"/>
    <numFmt numFmtId="199" formatCode="##0"/>
    <numFmt numFmtId="200" formatCode="#,##0;\(#,##0\)"/>
    <numFmt numFmtId="201" formatCode="d\ mmm\ yy"/>
    <numFmt numFmtId="202" formatCode="_(* #,##0_);_(* \(#,##0\);_(* \-??_);_(@_)"/>
    <numFmt numFmtId="203" formatCode="dd\.mm\.yyyy"/>
    <numFmt numFmtId="204" formatCode="[$-402]dd\ mmmm\ yyyy\ &quot;г.&quot;;@"/>
    <numFmt numFmtId="205" formatCode="[$-402]dd\ mmmm\ yyyy\ &quot;г.&quot;"/>
    <numFmt numFmtId="206" formatCode="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F800]dddd\,\ mmmm\ dd\,\ yyyy"/>
    <numFmt numFmtId="212" formatCode="_-* #&quot; &quot;##0\ _л_в_-;\-* #&quot; &quot;##0\ _л_в_-;_-* &quot;-&quot;&quot; &quot;_л_в_-;_-@_-"/>
  </numFmts>
  <fonts count="4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u val="single"/>
      <sz val="10"/>
      <color indexed="20"/>
      <name val="Arial"/>
      <family val="2"/>
    </font>
    <font>
      <u val="single"/>
      <sz val="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98" fontId="0" fillId="0" borderId="0" applyFill="0" applyBorder="0" applyAlignment="0" applyProtection="0"/>
    <xf numFmtId="193" fontId="0" fillId="0" borderId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41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177" fontId="26" fillId="0" borderId="0" xfId="41" applyNumberFormat="1" applyFont="1" applyFill="1" applyBorder="1" applyAlignment="1" applyProtection="1">
      <alignment horizontal="center" vertical="top" wrapText="1"/>
      <protection/>
    </xf>
    <xf numFmtId="14" fontId="26" fillId="0" borderId="0" xfId="0" applyNumberFormat="1" applyFont="1" applyFill="1" applyBorder="1" applyAlignment="1">
      <alignment horizontal="center" vertical="center"/>
    </xf>
    <xf numFmtId="196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196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41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right"/>
    </xf>
    <xf numFmtId="199" fontId="25" fillId="0" borderId="0" xfId="0" applyNumberFormat="1" applyFont="1" applyFill="1" applyBorder="1" applyAlignment="1">
      <alignment horizontal="right"/>
    </xf>
    <xf numFmtId="200" fontId="25" fillId="0" borderId="0" xfId="0" applyNumberFormat="1" applyFont="1" applyFill="1" applyBorder="1" applyAlignment="1">
      <alignment/>
    </xf>
    <xf numFmtId="0" fontId="25" fillId="0" borderId="0" xfId="33" applyFont="1" applyFill="1" applyAlignment="1">
      <alignment vertical="center" wrapText="1"/>
      <protection/>
    </xf>
    <xf numFmtId="200" fontId="25" fillId="0" borderId="0" xfId="58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 wrapText="1"/>
    </xf>
    <xf numFmtId="3" fontId="26" fillId="0" borderId="11" xfId="38" applyNumberFormat="1" applyFont="1" applyFill="1" applyBorder="1" applyAlignment="1">
      <alignment horizontal="right" vertical="center"/>
      <protection/>
    </xf>
    <xf numFmtId="3" fontId="26" fillId="0" borderId="0" xfId="38" applyNumberFormat="1" applyFont="1" applyFill="1" applyBorder="1" applyAlignment="1">
      <alignment horizontal="right" vertical="center"/>
      <protection/>
    </xf>
    <xf numFmtId="200" fontId="26" fillId="0" borderId="0" xfId="38" applyNumberFormat="1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200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3" fontId="26" fillId="0" borderId="12" xfId="38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199" fontId="25" fillId="0" borderId="0" xfId="0" applyNumberFormat="1" applyFont="1" applyFill="1" applyBorder="1" applyAlignment="1">
      <alignment horizontal="right" vertical="center"/>
    </xf>
    <xf numFmtId="200" fontId="25" fillId="0" borderId="0" xfId="0" applyNumberFormat="1" applyFont="1" applyFill="1" applyBorder="1" applyAlignment="1">
      <alignment horizontal="center" vertical="center" wrapText="1"/>
    </xf>
    <xf numFmtId="196" fontId="25" fillId="0" borderId="0" xfId="0" applyNumberFormat="1" applyFont="1" applyFill="1" applyBorder="1" applyAlignment="1">
      <alignment horizontal="right"/>
    </xf>
    <xf numFmtId="3" fontId="26" fillId="0" borderId="11" xfId="38" applyNumberFormat="1" applyFont="1" applyFill="1" applyBorder="1" applyAlignment="1">
      <alignment vertical="center"/>
      <protection/>
    </xf>
    <xf numFmtId="3" fontId="26" fillId="0" borderId="0" xfId="38" applyNumberFormat="1" applyFont="1" applyFill="1" applyBorder="1" applyAlignment="1">
      <alignment vertical="center"/>
      <protection/>
    </xf>
    <xf numFmtId="200" fontId="26" fillId="0" borderId="0" xfId="38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/>
    </xf>
    <xf numFmtId="199" fontId="28" fillId="0" borderId="0" xfId="0" applyNumberFormat="1" applyFont="1" applyFill="1" applyBorder="1" applyAlignment="1">
      <alignment horizontal="right"/>
    </xf>
    <xf numFmtId="0" fontId="25" fillId="0" borderId="0" xfId="33" applyFont="1" applyFill="1" applyAlignment="1">
      <alignment horizontal="left" vertical="center" wrapText="1"/>
      <protection/>
    </xf>
    <xf numFmtId="3" fontId="26" fillId="0" borderId="13" xfId="38" applyNumberFormat="1" applyFont="1" applyFill="1" applyBorder="1" applyAlignment="1">
      <alignment vertical="center"/>
      <protection/>
    </xf>
    <xf numFmtId="3" fontId="26" fillId="0" borderId="12" xfId="38" applyNumberFormat="1" applyFont="1" applyFill="1" applyBorder="1" applyAlignment="1">
      <alignment vertical="center"/>
      <protection/>
    </xf>
    <xf numFmtId="198" fontId="25" fillId="0" borderId="0" xfId="58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33" applyFont="1" applyFill="1" applyBorder="1" applyAlignment="1">
      <alignment horizontal="left" wrapText="1"/>
      <protection/>
    </xf>
    <xf numFmtId="0" fontId="27" fillId="0" borderId="0" xfId="33" applyFont="1" applyFill="1" applyBorder="1" applyAlignment="1">
      <alignment horizontal="right" wrapText="1"/>
      <protection/>
    </xf>
    <xf numFmtId="199" fontId="25" fillId="0" borderId="0" xfId="0" applyNumberFormat="1" applyFont="1" applyFill="1" applyBorder="1" applyAlignment="1">
      <alignment horizontal="right" wrapText="1"/>
    </xf>
    <xf numFmtId="0" fontId="30" fillId="0" borderId="10" xfId="41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96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96" fontId="25" fillId="0" borderId="0" xfId="0" applyNumberFormat="1" applyFont="1" applyFill="1" applyBorder="1" applyAlignment="1">
      <alignment/>
    </xf>
    <xf numFmtId="196" fontId="25" fillId="0" borderId="0" xfId="0" applyNumberFormat="1" applyFont="1" applyAlignment="1">
      <alignment/>
    </xf>
    <xf numFmtId="196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196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96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196" fontId="26" fillId="0" borderId="14" xfId="0" applyNumberFormat="1" applyFont="1" applyFill="1" applyBorder="1" applyAlignment="1">
      <alignment vertical="center" wrapText="1"/>
    </xf>
    <xf numFmtId="0" fontId="27" fillId="0" borderId="0" xfId="33" applyFont="1" applyFill="1" applyBorder="1" applyAlignment="1">
      <alignment vertical="center" wrapText="1"/>
      <protection/>
    </xf>
    <xf numFmtId="0" fontId="28" fillId="0" borderId="0" xfId="33" applyFont="1" applyFill="1" applyBorder="1" applyAlignment="1">
      <alignment horizontal="right" vertical="center" wrapText="1"/>
      <protection/>
    </xf>
    <xf numFmtId="0" fontId="27" fillId="0" borderId="0" xfId="33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right" wrapText="1"/>
    </xf>
    <xf numFmtId="0" fontId="25" fillId="0" borderId="0" xfId="0" applyFont="1" applyAlignment="1">
      <alignment/>
    </xf>
    <xf numFmtId="0" fontId="25" fillId="0" borderId="0" xfId="39" applyFont="1" applyFill="1" applyAlignment="1">
      <alignment vertical="center"/>
      <protection/>
    </xf>
    <xf numFmtId="0" fontId="25" fillId="0" borderId="0" xfId="33" applyFont="1" applyFill="1" applyBorder="1" applyAlignment="1">
      <alignment vertical="center"/>
      <protection/>
    </xf>
    <xf numFmtId="0" fontId="25" fillId="0" borderId="0" xfId="33" applyFont="1" applyFill="1" applyBorder="1" applyAlignment="1">
      <alignment horizontal="right" vertical="center"/>
      <protection/>
    </xf>
    <xf numFmtId="0" fontId="25" fillId="0" borderId="0" xfId="34" applyFont="1" applyFill="1" applyBorder="1" applyAlignment="1">
      <alignment vertical="center"/>
      <protection/>
    </xf>
    <xf numFmtId="204" fontId="26" fillId="0" borderId="0" xfId="33" applyNumberFormat="1" applyFont="1" applyFill="1" applyBorder="1" applyAlignment="1">
      <alignment horizontal="center" vertical="center"/>
      <protection/>
    </xf>
    <xf numFmtId="0" fontId="25" fillId="0" borderId="0" xfId="40" applyFont="1" applyFill="1" applyBorder="1" applyAlignment="1">
      <alignment horizontal="left" vertical="center"/>
      <protection/>
    </xf>
    <xf numFmtId="0" fontId="25" fillId="0" borderId="0" xfId="40" applyFont="1" applyFill="1" applyBorder="1" applyAlignment="1">
      <alignment vertical="center"/>
      <protection/>
    </xf>
    <xf numFmtId="204" fontId="26" fillId="0" borderId="0" xfId="33" applyNumberFormat="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wrapText="1"/>
    </xf>
    <xf numFmtId="0" fontId="25" fillId="0" borderId="0" xfId="39" applyFont="1" applyFill="1" applyBorder="1" applyAlignment="1">
      <alignment horizontal="left" vertical="center"/>
      <protection/>
    </xf>
    <xf numFmtId="201" fontId="22" fillId="0" borderId="0" xfId="33" applyNumberFormat="1" applyFont="1" applyFill="1" applyBorder="1" applyAlignment="1">
      <alignment horizontal="center" vertical="center" wrapText="1"/>
      <protection/>
    </xf>
    <xf numFmtId="196" fontId="22" fillId="0" borderId="0" xfId="35" applyNumberFormat="1" applyFont="1" applyFill="1" applyBorder="1" applyAlignment="1">
      <alignment horizontal="right" vertical="center" wrapText="1"/>
      <protection/>
    </xf>
    <xf numFmtId="49" fontId="22" fillId="0" borderId="0" xfId="35" applyNumberFormat="1" applyFont="1" applyFill="1" applyBorder="1" applyAlignment="1">
      <alignment horizontal="right" vertical="center" wrapText="1"/>
      <protection/>
    </xf>
    <xf numFmtId="0" fontId="27" fillId="0" borderId="0" xfId="36" applyFont="1" applyFill="1" applyBorder="1" applyAlignment="1">
      <alignment vertical="center" wrapText="1"/>
      <protection/>
    </xf>
    <xf numFmtId="0" fontId="25" fillId="0" borderId="0" xfId="34" applyFont="1" applyFill="1">
      <alignment/>
      <protection/>
    </xf>
    <xf numFmtId="0" fontId="22" fillId="0" borderId="0" xfId="34" applyFont="1" applyFill="1" applyBorder="1" applyAlignment="1">
      <alignment vertical="top" wrapText="1"/>
      <protection/>
    </xf>
    <xf numFmtId="0" fontId="25" fillId="0" borderId="0" xfId="34" applyFont="1" applyFill="1" applyBorder="1" applyAlignment="1">
      <alignment horizontal="center"/>
      <protection/>
    </xf>
    <xf numFmtId="196" fontId="25" fillId="0" borderId="0" xfId="34" applyNumberFormat="1" applyFont="1" applyFill="1" applyBorder="1" applyAlignment="1">
      <alignment horizontal="right"/>
      <protection/>
    </xf>
    <xf numFmtId="196" fontId="25" fillId="0" borderId="0" xfId="34" applyNumberFormat="1" applyFont="1" applyFill="1" applyBorder="1">
      <alignment/>
      <protection/>
    </xf>
    <xf numFmtId="196" fontId="25" fillId="0" borderId="0" xfId="34" applyNumberFormat="1" applyFont="1" applyFill="1" applyBorder="1" applyAlignment="1">
      <alignment/>
      <protection/>
    </xf>
    <xf numFmtId="196" fontId="26" fillId="0" borderId="15" xfId="34" applyNumberFormat="1" applyFont="1" applyFill="1" applyBorder="1" applyAlignment="1">
      <alignment horizontal="right"/>
      <protection/>
    </xf>
    <xf numFmtId="49" fontId="25" fillId="0" borderId="0" xfId="34" applyNumberFormat="1" applyFont="1" applyFill="1" applyBorder="1">
      <alignment/>
      <protection/>
    </xf>
    <xf numFmtId="196" fontId="26" fillId="0" borderId="11" xfId="37" applyNumberFormat="1" applyFont="1" applyFill="1" applyBorder="1" applyAlignment="1">
      <alignment horizontal="right"/>
      <protection/>
    </xf>
    <xf numFmtId="196" fontId="26" fillId="0" borderId="0" xfId="37" applyNumberFormat="1" applyFont="1" applyFill="1" applyBorder="1" applyAlignment="1">
      <alignment/>
      <protection/>
    </xf>
    <xf numFmtId="0" fontId="26" fillId="0" borderId="0" xfId="34" applyFont="1" applyFill="1">
      <alignment/>
      <protection/>
    </xf>
    <xf numFmtId="0" fontId="22" fillId="0" borderId="0" xfId="34" applyFont="1" applyFill="1" applyBorder="1" applyAlignment="1">
      <alignment vertical="top"/>
      <protection/>
    </xf>
    <xf numFmtId="0" fontId="7" fillId="0" borderId="0" xfId="34" applyFont="1" applyFill="1" applyBorder="1" applyAlignment="1">
      <alignment vertical="top"/>
      <protection/>
    </xf>
    <xf numFmtId="196" fontId="25" fillId="0" borderId="0" xfId="37" applyNumberFormat="1" applyFont="1" applyFill="1" applyBorder="1" applyAlignment="1">
      <alignment horizontal="right"/>
      <protection/>
    </xf>
    <xf numFmtId="196" fontId="25" fillId="0" borderId="0" xfId="37" applyNumberFormat="1" applyFont="1" applyFill="1" applyBorder="1" applyAlignment="1">
      <alignment/>
      <protection/>
    </xf>
    <xf numFmtId="0" fontId="25" fillId="0" borderId="0" xfId="34" applyFont="1" applyFill="1" applyBorder="1" applyAlignment="1">
      <alignment vertical="top"/>
      <protection/>
    </xf>
    <xf numFmtId="0" fontId="29" fillId="0" borderId="0" xfId="34" applyFont="1" applyFill="1" applyBorder="1" applyAlignment="1">
      <alignment vertical="top" wrapText="1"/>
      <protection/>
    </xf>
    <xf numFmtId="196" fontId="26" fillId="0" borderId="0" xfId="34" applyNumberFormat="1" applyFont="1" applyFill="1" applyBorder="1">
      <alignment/>
      <protection/>
    </xf>
    <xf numFmtId="0" fontId="7" fillId="0" borderId="0" xfId="34" applyFont="1" applyFill="1" applyBorder="1" applyAlignment="1">
      <alignment vertical="top" wrapText="1"/>
      <protection/>
    </xf>
    <xf numFmtId="196" fontId="26" fillId="0" borderId="0" xfId="34" applyNumberFormat="1" applyFont="1" applyFill="1" applyBorder="1" applyAlignment="1">
      <alignment horizontal="right"/>
      <protection/>
    </xf>
    <xf numFmtId="196" fontId="26" fillId="0" borderId="0" xfId="34" applyNumberFormat="1" applyFont="1" applyFill="1" applyBorder="1" applyAlignment="1">
      <alignment/>
      <protection/>
    </xf>
    <xf numFmtId="0" fontId="25" fillId="0" borderId="0" xfId="34" applyFont="1" applyFill="1" applyBorder="1" applyAlignment="1">
      <alignment vertical="top" wrapText="1"/>
      <protection/>
    </xf>
    <xf numFmtId="49" fontId="26" fillId="0" borderId="0" xfId="34" applyNumberFormat="1" applyFont="1" applyFill="1" applyBorder="1" applyAlignment="1">
      <alignment horizontal="center"/>
      <protection/>
    </xf>
    <xf numFmtId="0" fontId="25" fillId="0" borderId="0" xfId="34" applyFont="1" applyFill="1" applyBorder="1">
      <alignment/>
      <protection/>
    </xf>
    <xf numFmtId="49" fontId="25" fillId="0" borderId="0" xfId="34" applyNumberFormat="1" applyFont="1" applyFill="1" applyBorder="1" applyAlignment="1">
      <alignment horizontal="center"/>
      <protection/>
    </xf>
    <xf numFmtId="0" fontId="26" fillId="0" borderId="0" xfId="34" applyFont="1" applyFill="1" applyBorder="1" applyAlignment="1">
      <alignment horizontal="left" wrapText="1"/>
      <protection/>
    </xf>
    <xf numFmtId="196" fontId="26" fillId="0" borderId="13" xfId="37" applyNumberFormat="1" applyFont="1" applyFill="1" applyBorder="1" applyAlignment="1">
      <alignment horizontal="right"/>
      <protection/>
    </xf>
    <xf numFmtId="0" fontId="25" fillId="0" borderId="0" xfId="34" applyFont="1" applyFill="1" applyBorder="1" applyAlignment="1">
      <alignment wrapText="1"/>
      <protection/>
    </xf>
    <xf numFmtId="49" fontId="25" fillId="0" borderId="0" xfId="34" applyNumberFormat="1" applyFont="1" applyFill="1" applyBorder="1" applyAlignment="1">
      <alignment horizontal="right"/>
      <protection/>
    </xf>
    <xf numFmtId="49" fontId="25" fillId="0" borderId="0" xfId="34" applyNumberFormat="1" applyFont="1" applyFill="1" applyBorder="1" applyAlignment="1">
      <alignment/>
      <protection/>
    </xf>
    <xf numFmtId="0" fontId="26" fillId="0" borderId="0" xfId="34" applyFont="1" applyFill="1" applyBorder="1" applyAlignment="1">
      <alignment wrapText="1"/>
      <protection/>
    </xf>
    <xf numFmtId="196" fontId="26" fillId="0" borderId="16" xfId="37" applyNumberFormat="1" applyFont="1" applyFill="1" applyBorder="1" applyAlignment="1">
      <alignment horizontal="right"/>
      <protection/>
    </xf>
    <xf numFmtId="49" fontId="26" fillId="0" borderId="0" xfId="34" applyNumberFormat="1" applyFont="1" applyFill="1" applyBorder="1">
      <alignment/>
      <protection/>
    </xf>
    <xf numFmtId="0" fontId="25" fillId="0" borderId="0" xfId="34" applyFont="1" applyFill="1" applyAlignment="1">
      <alignment horizontal="center"/>
      <protection/>
    </xf>
    <xf numFmtId="196" fontId="25" fillId="0" borderId="0" xfId="34" applyNumberFormat="1" applyFont="1" applyFill="1" applyAlignment="1">
      <alignment horizontal="right"/>
      <protection/>
    </xf>
    <xf numFmtId="196" fontId="25" fillId="0" borderId="0" xfId="34" applyNumberFormat="1" applyFont="1" applyFill="1" applyAlignment="1">
      <alignment/>
      <protection/>
    </xf>
    <xf numFmtId="0" fontId="24" fillId="0" borderId="0" xfId="33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/>
    </xf>
    <xf numFmtId="0" fontId="24" fillId="0" borderId="10" xfId="33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35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8" fillId="0" borderId="0" xfId="35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202" fontId="25" fillId="0" borderId="0" xfId="58" applyNumberFormat="1" applyFont="1" applyFill="1" applyBorder="1" applyAlignment="1" applyProtection="1">
      <alignment horizontal="right" vertical="center"/>
      <protection/>
    </xf>
    <xf numFmtId="202" fontId="25" fillId="0" borderId="0" xfId="58" applyNumberFormat="1" applyFont="1" applyFill="1" applyBorder="1" applyAlignment="1" applyProtection="1">
      <alignment vertical="center"/>
      <protection/>
    </xf>
    <xf numFmtId="0" fontId="26" fillId="0" borderId="0" xfId="35" applyNumberFormat="1" applyFont="1" applyFill="1" applyBorder="1" applyAlignment="1" applyProtection="1">
      <alignment vertical="center"/>
      <protection/>
    </xf>
    <xf numFmtId="0" fontId="26" fillId="0" borderId="0" xfId="35" applyNumberFormat="1" applyFont="1" applyFill="1" applyBorder="1" applyAlignment="1" applyProtection="1">
      <alignment vertical="center" wrapText="1"/>
      <protection/>
    </xf>
    <xf numFmtId="202" fontId="26" fillId="0" borderId="15" xfId="35" applyNumberFormat="1" applyFont="1" applyFill="1" applyBorder="1" applyAlignment="1" applyProtection="1">
      <alignment vertical="center"/>
      <protection/>
    </xf>
    <xf numFmtId="202" fontId="25" fillId="0" borderId="0" xfId="35" applyNumberFormat="1" applyFont="1" applyFill="1" applyBorder="1" applyAlignment="1" applyProtection="1">
      <alignment vertical="center"/>
      <protection/>
    </xf>
    <xf numFmtId="202" fontId="26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202" fontId="26" fillId="0" borderId="14" xfId="35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202" fontId="26" fillId="0" borderId="10" xfId="35" applyNumberFormat="1" applyFont="1" applyFill="1" applyBorder="1" applyAlignment="1" applyProtection="1">
      <alignment vertical="center"/>
      <protection/>
    </xf>
    <xf numFmtId="202" fontId="25" fillId="0" borderId="10" xfId="35" applyNumberFormat="1" applyFont="1" applyFill="1" applyBorder="1" applyAlignment="1" applyProtection="1">
      <alignment vertical="center"/>
      <protection/>
    </xf>
    <xf numFmtId="202" fontId="26" fillId="0" borderId="16" xfId="35" applyNumberFormat="1" applyFont="1" applyFill="1" applyBorder="1" applyAlignment="1" applyProtection="1">
      <alignment vertical="center"/>
      <protection/>
    </xf>
    <xf numFmtId="0" fontId="27" fillId="0" borderId="0" xfId="33" applyFont="1" applyFill="1" applyBorder="1" applyAlignment="1">
      <alignment wrapText="1"/>
      <protection/>
    </xf>
    <xf numFmtId="0" fontId="26" fillId="0" borderId="0" xfId="0" applyFont="1" applyFill="1" applyBorder="1" applyAlignment="1">
      <alignment/>
    </xf>
    <xf numFmtId="0" fontId="31" fillId="0" borderId="0" xfId="33" applyFont="1" applyFill="1" applyBorder="1" applyAlignment="1">
      <alignment horizontal="left"/>
      <protection/>
    </xf>
    <xf numFmtId="0" fontId="27" fillId="0" borderId="0" xfId="33" applyFont="1" applyFill="1" applyBorder="1" applyAlignment="1">
      <alignment horizontal="left"/>
      <protection/>
    </xf>
    <xf numFmtId="0" fontId="27" fillId="0" borderId="0" xfId="33" applyFont="1" applyFill="1" applyBorder="1" applyAlignment="1">
      <alignment horizontal="right"/>
      <protection/>
    </xf>
    <xf numFmtId="0" fontId="27" fillId="0" borderId="0" xfId="35" applyNumberFormat="1" applyFont="1" applyFill="1" applyBorder="1" applyAlignment="1" applyProtection="1">
      <alignment horizontal="right" vertical="top"/>
      <protection/>
    </xf>
    <xf numFmtId="0" fontId="27" fillId="0" borderId="0" xfId="35" applyNumberFormat="1" applyFont="1" applyFill="1" applyBorder="1" applyAlignment="1" applyProtection="1">
      <alignment vertical="top"/>
      <protection/>
    </xf>
    <xf numFmtId="0" fontId="25" fillId="0" borderId="0" xfId="35" applyFont="1" applyFill="1" applyAlignment="1">
      <alignment horizontal="left"/>
      <protection/>
    </xf>
    <xf numFmtId="0" fontId="24" fillId="0" borderId="0" xfId="33" applyFont="1" applyFill="1" applyBorder="1" applyAlignment="1">
      <alignment horizontal="left" vertical="center"/>
      <protection/>
    </xf>
    <xf numFmtId="0" fontId="30" fillId="0" borderId="0" xfId="41" applyFont="1" applyFill="1" applyBorder="1" applyAlignment="1" applyProtection="1">
      <alignment vertical="top" wrapText="1"/>
      <protection locked="0"/>
    </xf>
    <xf numFmtId="0" fontId="30" fillId="0" borderId="10" xfId="41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41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6" fillId="0" borderId="0" xfId="35" applyNumberFormat="1" applyFont="1" applyFill="1" applyBorder="1" applyAlignment="1" applyProtection="1">
      <alignment horizontal="center" vertical="top" wrapText="1"/>
      <protection/>
    </xf>
    <xf numFmtId="0" fontId="25" fillId="0" borderId="0" xfId="35" applyNumberFormat="1" applyFont="1" applyFill="1" applyBorder="1" applyAlignment="1" applyProtection="1">
      <alignment vertical="top"/>
      <protection/>
    </xf>
    <xf numFmtId="0" fontId="27" fillId="0" borderId="0" xfId="33" applyFont="1" applyFill="1" applyBorder="1" applyAlignment="1">
      <alignment horizontal="left" wrapText="1"/>
      <protection/>
    </xf>
    <xf numFmtId="0" fontId="32" fillId="0" borderId="0" xfId="0" applyFont="1" applyFill="1" applyAlignment="1">
      <alignment horizontal="justify" vertical="center" wrapText="1"/>
    </xf>
    <xf numFmtId="0" fontId="25" fillId="32" borderId="0" xfId="0" applyFont="1" applyFill="1" applyBorder="1" applyAlignment="1">
      <alignment horizontal="left" vertical="center" wrapText="1"/>
    </xf>
    <xf numFmtId="49" fontId="26" fillId="0" borderId="0" xfId="41" applyNumberFormat="1" applyFont="1" applyFill="1" applyBorder="1" applyAlignment="1" applyProtection="1">
      <alignment horizontal="center" vertical="top" wrapText="1"/>
      <protection/>
    </xf>
    <xf numFmtId="49" fontId="26" fillId="0" borderId="0" xfId="0" applyNumberFormat="1" applyFont="1" applyFill="1" applyBorder="1" applyAlignment="1">
      <alignment horizontal="center" vertical="center"/>
    </xf>
    <xf numFmtId="202" fontId="25" fillId="0" borderId="0" xfId="35" applyNumberFormat="1" applyFont="1" applyFill="1" applyBorder="1" applyAlignment="1" applyProtection="1">
      <alignment horizontal="right" vertical="center"/>
      <protection/>
    </xf>
    <xf numFmtId="0" fontId="27" fillId="32" borderId="0" xfId="0" applyNumberFormat="1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30" fillId="0" borderId="0" xfId="41" applyFont="1" applyFill="1" applyBorder="1" applyAlignment="1" applyProtection="1">
      <alignment horizontal="left" vertical="top" wrapText="1"/>
      <protection locked="0"/>
    </xf>
    <xf numFmtId="0" fontId="26" fillId="0" borderId="0" xfId="41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33" applyFont="1" applyFill="1" applyBorder="1" applyAlignment="1">
      <alignment horizontal="left" vertical="center"/>
      <protection/>
    </xf>
    <xf numFmtId="0" fontId="25" fillId="0" borderId="10" xfId="33" applyFont="1" applyFill="1" applyBorder="1" applyAlignment="1">
      <alignment horizontal="right" vertical="center"/>
      <protection/>
    </xf>
    <xf numFmtId="204" fontId="26" fillId="0" borderId="0" xfId="33" applyNumberFormat="1" applyFont="1" applyFill="1" applyBorder="1" applyAlignment="1">
      <alignment horizontal="left" vertical="center"/>
      <protection/>
    </xf>
    <xf numFmtId="0" fontId="25" fillId="0" borderId="0" xfId="35" applyNumberFormat="1" applyFont="1" applyFill="1" applyBorder="1" applyAlignment="1" applyProtection="1">
      <alignment vertical="top"/>
      <protection/>
    </xf>
    <xf numFmtId="0" fontId="26" fillId="0" borderId="0" xfId="35" applyNumberFormat="1" applyFont="1" applyFill="1" applyBorder="1" applyAlignment="1" applyProtection="1">
      <alignment horizontal="center" vertical="top" wrapText="1"/>
      <protection/>
    </xf>
    <xf numFmtId="0" fontId="27" fillId="0" borderId="0" xfId="33" applyFont="1" applyFill="1" applyBorder="1" applyAlignment="1">
      <alignment horizontal="left" wrapText="1"/>
      <protection/>
    </xf>
    <xf numFmtId="0" fontId="24" fillId="0" borderId="10" xfId="33" applyFont="1" applyFill="1" applyBorder="1" applyAlignment="1">
      <alignment horizontal="right" vertical="center"/>
      <protection/>
    </xf>
    <xf numFmtId="0" fontId="26" fillId="0" borderId="0" xfId="33" applyFont="1" applyFill="1" applyBorder="1" applyAlignment="1">
      <alignment horizontal="left" vertical="center"/>
      <protection/>
    </xf>
    <xf numFmtId="0" fontId="30" fillId="0" borderId="0" xfId="33" applyFont="1" applyFill="1" applyBorder="1" applyAlignment="1">
      <alignment horizontal="left"/>
      <protection/>
    </xf>
    <xf numFmtId="204" fontId="26" fillId="0" borderId="0" xfId="33" applyNumberFormat="1" applyFont="1" applyFill="1" applyBorder="1" applyAlignment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FS_2004_Final_28.03.05" xfId="36"/>
    <cellStyle name="Normal_FS_SOPHARMA_2005 (2)" xfId="37"/>
    <cellStyle name="Normal_P&amp;L" xfId="38"/>
    <cellStyle name="Normal_P&amp;L_Financial statements_bg model 2002" xfId="39"/>
    <cellStyle name="Normal_Sheet2" xfId="40"/>
    <cellStyle name="Normal_Баланс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62"/>
  <sheetViews>
    <sheetView tabSelected="1" zoomScaleSheetLayoutView="80" zoomScalePageLayoutView="0" workbookViewId="0" topLeftCell="A25">
      <selection activeCell="A40" sqref="A40"/>
    </sheetView>
  </sheetViews>
  <sheetFormatPr defaultColWidth="9.140625" defaultRowHeight="12.75"/>
  <cols>
    <col min="1" max="1" width="53.00390625" style="13" bestFit="1" customWidth="1"/>
    <col min="2" max="2" width="8.28125" style="2" customWidth="1"/>
    <col min="3" max="3" width="14.00390625" style="2" customWidth="1"/>
    <col min="4" max="4" width="16.7109375" style="2" customWidth="1"/>
    <col min="5" max="5" width="2.421875" style="2" customWidth="1"/>
    <col min="6" max="6" width="16.7109375" style="2" customWidth="1"/>
    <col min="7" max="7" width="1.57421875" style="2" customWidth="1"/>
    <col min="8" max="8" width="2.7109375" style="2" customWidth="1"/>
    <col min="9" max="16384" width="9.140625" style="2" customWidth="1"/>
  </cols>
  <sheetData>
    <row r="1" spans="1:8" ht="13.5" customHeight="1">
      <c r="A1" s="58" t="s">
        <v>2</v>
      </c>
      <c r="B1" s="1"/>
      <c r="C1" s="182"/>
      <c r="D1" s="182"/>
      <c r="E1" s="182"/>
      <c r="F1" s="182"/>
      <c r="G1" s="182"/>
      <c r="H1" s="182"/>
    </row>
    <row r="2" spans="1:8" ht="13.5" customHeight="1">
      <c r="A2" s="3"/>
      <c r="B2" s="3"/>
      <c r="C2" s="4"/>
      <c r="D2" s="4"/>
      <c r="E2" s="4"/>
      <c r="F2" s="4"/>
      <c r="G2" s="4"/>
      <c r="H2" s="4"/>
    </row>
    <row r="3" spans="1:8" ht="15.75">
      <c r="A3" s="183" t="s">
        <v>92</v>
      </c>
      <c r="B3" s="183"/>
      <c r="C3" s="183"/>
      <c r="D3" s="183"/>
      <c r="E3" s="183"/>
      <c r="F3" s="183"/>
      <c r="G3" s="183"/>
      <c r="H3" s="183"/>
    </row>
    <row r="4" spans="1:8" ht="15">
      <c r="A4" s="184" t="s">
        <v>98</v>
      </c>
      <c r="B4" s="185"/>
      <c r="C4" s="185"/>
      <c r="D4" s="185"/>
      <c r="E4" s="5"/>
      <c r="F4" s="5"/>
      <c r="G4" s="5"/>
      <c r="H4" s="5"/>
    </row>
    <row r="5" spans="1:8" ht="15">
      <c r="A5" s="2"/>
      <c r="B5" s="170"/>
      <c r="C5" s="170"/>
      <c r="D5" s="170"/>
      <c r="E5" s="5"/>
      <c r="F5" s="5"/>
      <c r="G5" s="5"/>
      <c r="H5" s="5"/>
    </row>
    <row r="6" spans="1:8" ht="15">
      <c r="A6" s="169"/>
      <c r="B6" s="170"/>
      <c r="C6" s="170"/>
      <c r="D6" s="170"/>
      <c r="E6" s="5"/>
      <c r="F6" s="5"/>
      <c r="G6" s="5"/>
      <c r="H6" s="5"/>
    </row>
    <row r="7" spans="1:8" ht="15">
      <c r="A7" s="7"/>
      <c r="B7" s="8"/>
      <c r="C7" s="181" t="s">
        <v>4</v>
      </c>
      <c r="D7" s="9" t="s">
        <v>99</v>
      </c>
      <c r="E7" s="10"/>
      <c r="F7" s="9" t="s">
        <v>90</v>
      </c>
      <c r="G7" s="11"/>
      <c r="H7" s="168"/>
    </row>
    <row r="8" spans="2:8" ht="12" customHeight="1">
      <c r="B8" s="8"/>
      <c r="C8" s="181"/>
      <c r="D8" s="11" t="s">
        <v>1</v>
      </c>
      <c r="E8" s="14"/>
      <c r="F8" s="11" t="s">
        <v>1</v>
      </c>
      <c r="G8" s="15"/>
      <c r="H8" s="16"/>
    </row>
    <row r="9" spans="1:8" ht="15">
      <c r="A9" s="17" t="s">
        <v>3</v>
      </c>
      <c r="B9" s="14"/>
      <c r="C9" s="14"/>
      <c r="D9" s="14"/>
      <c r="E9" s="14"/>
      <c r="F9" s="14"/>
      <c r="G9" s="14"/>
      <c r="H9" s="16"/>
    </row>
    <row r="10" spans="1:8" ht="15">
      <c r="A10" s="18" t="s">
        <v>54</v>
      </c>
      <c r="B10" s="19"/>
      <c r="C10" s="19"/>
      <c r="D10" s="20"/>
      <c r="E10" s="20"/>
      <c r="F10" s="20"/>
      <c r="G10" s="20"/>
      <c r="H10" s="21"/>
    </row>
    <row r="11" spans="1:8" ht="15">
      <c r="A11" s="22" t="s">
        <v>5</v>
      </c>
      <c r="B11" s="23"/>
      <c r="C11" s="23">
        <v>4</v>
      </c>
      <c r="D11" s="24">
        <v>16050</v>
      </c>
      <c r="E11" s="24"/>
      <c r="F11" s="24">
        <v>15922</v>
      </c>
      <c r="G11" s="25"/>
      <c r="H11" s="26"/>
    </row>
    <row r="12" spans="1:8" ht="15">
      <c r="A12" s="22" t="s">
        <v>77</v>
      </c>
      <c r="B12" s="23"/>
      <c r="C12" s="23">
        <v>5</v>
      </c>
      <c r="D12" s="24">
        <v>15186</v>
      </c>
      <c r="E12" s="24"/>
      <c r="F12" s="24">
        <v>10987</v>
      </c>
      <c r="G12" s="25"/>
      <c r="H12" s="26"/>
    </row>
    <row r="13" spans="1:8" ht="15">
      <c r="A13" s="22" t="s">
        <v>75</v>
      </c>
      <c r="B13" s="23"/>
      <c r="C13" s="23">
        <v>6</v>
      </c>
      <c r="D13" s="24">
        <v>8</v>
      </c>
      <c r="E13" s="24"/>
      <c r="F13" s="24">
        <v>6</v>
      </c>
      <c r="G13" s="25"/>
      <c r="H13" s="26"/>
    </row>
    <row r="14" spans="1:8" ht="15">
      <c r="A14" s="27" t="s">
        <v>62</v>
      </c>
      <c r="B14" s="23"/>
      <c r="C14" s="23">
        <v>7</v>
      </c>
      <c r="D14" s="24" t="s">
        <v>93</v>
      </c>
      <c r="E14" s="24"/>
      <c r="F14" s="24">
        <v>100</v>
      </c>
      <c r="G14" s="25"/>
      <c r="H14" s="28"/>
    </row>
    <row r="15" spans="1:8" ht="14.25" customHeight="1">
      <c r="A15" s="29" t="s">
        <v>6</v>
      </c>
      <c r="B15" s="19"/>
      <c r="C15" s="19"/>
      <c r="D15" s="30">
        <f>SUM(D11:D14)</f>
        <v>31244</v>
      </c>
      <c r="E15" s="31"/>
      <c r="F15" s="30">
        <f>SUM(F11:F14)</f>
        <v>27015</v>
      </c>
      <c r="G15" s="32"/>
      <c r="H15" s="32"/>
    </row>
    <row r="16" spans="1:8" ht="14.25" customHeight="1">
      <c r="A16" s="33"/>
      <c r="B16" s="19"/>
      <c r="C16" s="19"/>
      <c r="D16" s="31"/>
      <c r="E16" s="31"/>
      <c r="F16" s="31"/>
      <c r="G16" s="32"/>
      <c r="H16" s="32"/>
    </row>
    <row r="17" spans="1:8" ht="15">
      <c r="A17" s="18" t="s">
        <v>7</v>
      </c>
      <c r="B17" s="19"/>
      <c r="C17" s="19"/>
      <c r="D17" s="24"/>
      <c r="E17" s="24"/>
      <c r="F17" s="24"/>
      <c r="G17" s="25"/>
      <c r="H17" s="32"/>
    </row>
    <row r="18" spans="1:8" ht="15">
      <c r="A18" s="22" t="s">
        <v>8</v>
      </c>
      <c r="B18" s="23"/>
      <c r="C18" s="23">
        <v>8</v>
      </c>
      <c r="D18" s="24">
        <v>84</v>
      </c>
      <c r="E18" s="24"/>
      <c r="F18" s="24">
        <v>205</v>
      </c>
      <c r="G18" s="25"/>
      <c r="H18" s="21"/>
    </row>
    <row r="19" spans="1:8" ht="15">
      <c r="A19" s="175" t="s">
        <v>91</v>
      </c>
      <c r="B19" s="23"/>
      <c r="C19" s="23">
        <v>9</v>
      </c>
      <c r="D19" s="24" t="s">
        <v>93</v>
      </c>
      <c r="E19" s="24"/>
      <c r="F19" s="24">
        <v>182</v>
      </c>
      <c r="G19" s="25"/>
      <c r="H19" s="21"/>
    </row>
    <row r="20" spans="1:8" ht="15">
      <c r="A20" s="33" t="s">
        <v>9</v>
      </c>
      <c r="B20" s="23"/>
      <c r="C20" s="23">
        <v>10</v>
      </c>
      <c r="D20" s="24">
        <v>247</v>
      </c>
      <c r="E20" s="24"/>
      <c r="F20" s="24">
        <v>595</v>
      </c>
      <c r="G20" s="25"/>
      <c r="H20" s="35"/>
    </row>
    <row r="21" spans="1:8" ht="15">
      <c r="A21" s="36" t="s">
        <v>10</v>
      </c>
      <c r="B21" s="19"/>
      <c r="C21" s="19"/>
      <c r="D21" s="30">
        <f>SUM(D18:D20)</f>
        <v>331</v>
      </c>
      <c r="E21" s="31"/>
      <c r="F21" s="30">
        <f>SUM(F18:F20)</f>
        <v>982</v>
      </c>
      <c r="G21" s="32"/>
      <c r="H21" s="32"/>
    </row>
    <row r="22" spans="1:8" ht="15">
      <c r="A22" s="36"/>
      <c r="B22" s="19"/>
      <c r="C22" s="19"/>
      <c r="D22" s="31"/>
      <c r="E22" s="31"/>
      <c r="F22" s="31"/>
      <c r="G22" s="32"/>
      <c r="H22" s="32"/>
    </row>
    <row r="23" spans="1:8" ht="15.75" thickBot="1">
      <c r="A23" s="18" t="s">
        <v>11</v>
      </c>
      <c r="B23" s="19"/>
      <c r="C23" s="19"/>
      <c r="D23" s="37">
        <f>D15+D21</f>
        <v>31575</v>
      </c>
      <c r="E23" s="31"/>
      <c r="F23" s="37">
        <f>F15+F21</f>
        <v>27997</v>
      </c>
      <c r="G23" s="32"/>
      <c r="H23" s="32"/>
    </row>
    <row r="24" spans="1:8" ht="16.5" customHeight="1" thickTop="1">
      <c r="A24" s="22"/>
      <c r="B24" s="23"/>
      <c r="C24" s="23"/>
      <c r="D24" s="24"/>
      <c r="E24" s="24"/>
      <c r="F24" s="24"/>
      <c r="G24" s="25"/>
      <c r="H24" s="26"/>
    </row>
    <row r="25" spans="1:8" ht="15">
      <c r="A25" s="18" t="s">
        <v>12</v>
      </c>
      <c r="B25" s="14"/>
      <c r="C25" s="14"/>
      <c r="D25" s="38"/>
      <c r="E25" s="38"/>
      <c r="F25" s="38"/>
      <c r="G25" s="39"/>
      <c r="H25" s="40"/>
    </row>
    <row r="26" spans="1:8" ht="15">
      <c r="A26" s="18" t="s">
        <v>13</v>
      </c>
      <c r="B26" s="14"/>
      <c r="C26" s="14"/>
      <c r="D26" s="38"/>
      <c r="E26" s="38"/>
      <c r="F26" s="38"/>
      <c r="G26" s="39"/>
      <c r="H26" s="40"/>
    </row>
    <row r="27" spans="1:8" ht="15">
      <c r="A27" s="22" t="s">
        <v>14</v>
      </c>
      <c r="B27" s="23"/>
      <c r="C27" s="23">
        <v>11</v>
      </c>
      <c r="D27" s="24">
        <v>19728</v>
      </c>
      <c r="E27" s="24"/>
      <c r="F27" s="24">
        <v>19728</v>
      </c>
      <c r="G27" s="25"/>
      <c r="H27" s="35"/>
    </row>
    <row r="28" spans="1:8" ht="15">
      <c r="A28" s="22" t="s">
        <v>15</v>
      </c>
      <c r="B28" s="23"/>
      <c r="C28" s="23">
        <v>11</v>
      </c>
      <c r="D28" s="24">
        <v>432</v>
      </c>
      <c r="E28" s="24"/>
      <c r="F28" s="24">
        <v>452</v>
      </c>
      <c r="G28" s="25"/>
      <c r="H28" s="35"/>
    </row>
    <row r="29" spans="1:8" ht="15">
      <c r="A29" s="22" t="s">
        <v>78</v>
      </c>
      <c r="B29" s="23"/>
      <c r="C29" s="23">
        <v>11</v>
      </c>
      <c r="D29" s="24">
        <v>473</v>
      </c>
      <c r="E29" s="24"/>
      <c r="F29" s="24">
        <v>473</v>
      </c>
      <c r="G29" s="25"/>
      <c r="H29" s="35"/>
    </row>
    <row r="30" spans="1:8" ht="15">
      <c r="A30" s="22" t="s">
        <v>66</v>
      </c>
      <c r="B30" s="23"/>
      <c r="C30" s="23">
        <v>11</v>
      </c>
      <c r="D30" s="24">
        <v>649</v>
      </c>
      <c r="E30" s="24"/>
      <c r="F30" s="41">
        <v>1525</v>
      </c>
      <c r="G30" s="25"/>
      <c r="H30" s="35"/>
    </row>
    <row r="31" spans="1:8" ht="15">
      <c r="A31" s="36" t="s">
        <v>16</v>
      </c>
      <c r="B31" s="19"/>
      <c r="C31" s="23"/>
      <c r="D31" s="42">
        <f>SUM(D27:D30)</f>
        <v>21282</v>
      </c>
      <c r="E31" s="43"/>
      <c r="F31" s="42">
        <f>SUM(F27:F30)</f>
        <v>22178</v>
      </c>
      <c r="G31" s="44"/>
      <c r="H31" s="44"/>
    </row>
    <row r="32" spans="1:8" ht="15">
      <c r="A32" s="36" t="s">
        <v>61</v>
      </c>
      <c r="B32" s="19"/>
      <c r="C32" s="23"/>
      <c r="D32" s="43">
        <f>D31</f>
        <v>21282</v>
      </c>
      <c r="E32" s="43"/>
      <c r="F32" s="43">
        <f>F31</f>
        <v>22178</v>
      </c>
      <c r="G32" s="44"/>
      <c r="H32" s="44"/>
    </row>
    <row r="33" spans="1:8" ht="23.25" customHeight="1">
      <c r="A33" s="36"/>
      <c r="B33" s="19"/>
      <c r="C33" s="23"/>
      <c r="D33" s="43"/>
      <c r="E33" s="43"/>
      <c r="F33" s="43"/>
      <c r="G33" s="44"/>
      <c r="H33" s="44"/>
    </row>
    <row r="34" spans="1:8" ht="15">
      <c r="A34" s="18" t="s">
        <v>17</v>
      </c>
      <c r="B34" s="19"/>
      <c r="C34" s="19"/>
      <c r="D34" s="24"/>
      <c r="E34" s="24"/>
      <c r="F34" s="24"/>
      <c r="G34" s="25"/>
      <c r="H34" s="44"/>
    </row>
    <row r="35" spans="1:8" ht="15">
      <c r="A35" s="18" t="s">
        <v>18</v>
      </c>
      <c r="B35" s="23"/>
      <c r="C35" s="23"/>
      <c r="D35" s="24"/>
      <c r="E35" s="24"/>
      <c r="F35" s="24"/>
      <c r="G35" s="25"/>
      <c r="H35" s="44"/>
    </row>
    <row r="36" spans="1:17" ht="15">
      <c r="A36" s="22" t="s">
        <v>80</v>
      </c>
      <c r="B36" s="23"/>
      <c r="C36" s="23">
        <v>14</v>
      </c>
      <c r="D36" s="24" t="s">
        <v>93</v>
      </c>
      <c r="E36" s="24"/>
      <c r="F36" s="24">
        <v>304</v>
      </c>
      <c r="G36" s="25"/>
      <c r="H36" s="35"/>
      <c r="Q36" s="2" t="s">
        <v>87</v>
      </c>
    </row>
    <row r="37" spans="1:8" ht="15">
      <c r="A37" s="29" t="s">
        <v>19</v>
      </c>
      <c r="B37" s="19"/>
      <c r="C37" s="19"/>
      <c r="D37" s="42">
        <f>SUM(D36:D36)</f>
        <v>0</v>
      </c>
      <c r="E37" s="43"/>
      <c r="F37" s="42">
        <f>SUM(F36:F36)</f>
        <v>304</v>
      </c>
      <c r="G37" s="44"/>
      <c r="H37" s="44"/>
    </row>
    <row r="38" spans="1:8" ht="15">
      <c r="A38" s="18" t="s">
        <v>20</v>
      </c>
      <c r="B38" s="45"/>
      <c r="C38" s="45"/>
      <c r="D38" s="46"/>
      <c r="E38" s="46"/>
      <c r="F38" s="46"/>
      <c r="G38" s="47"/>
      <c r="H38" s="26"/>
    </row>
    <row r="39" spans="1:8" ht="15">
      <c r="A39" s="22" t="s">
        <v>79</v>
      </c>
      <c r="B39" s="45"/>
      <c r="C39" s="23">
        <v>12</v>
      </c>
      <c r="D39" s="24">
        <v>4800</v>
      </c>
      <c r="E39" s="46"/>
      <c r="F39" s="24">
        <v>2688</v>
      </c>
      <c r="G39" s="47"/>
      <c r="H39" s="26"/>
    </row>
    <row r="40" spans="1:8" ht="15">
      <c r="A40" s="175" t="s">
        <v>107</v>
      </c>
      <c r="B40" s="45"/>
      <c r="C40" s="23">
        <v>13</v>
      </c>
      <c r="D40" s="24">
        <v>4813</v>
      </c>
      <c r="E40" s="46"/>
      <c r="F40" s="24"/>
      <c r="G40" s="47"/>
      <c r="H40" s="26"/>
    </row>
    <row r="41" spans="1:8" ht="15">
      <c r="A41" s="48" t="s">
        <v>21</v>
      </c>
      <c r="B41" s="23"/>
      <c r="C41" s="23">
        <v>14</v>
      </c>
      <c r="D41" s="24">
        <v>680</v>
      </c>
      <c r="E41" s="24"/>
      <c r="F41" s="24">
        <v>2827</v>
      </c>
      <c r="G41" s="25"/>
      <c r="H41" s="26"/>
    </row>
    <row r="42" spans="1:8" ht="15">
      <c r="A42" s="36" t="s">
        <v>22</v>
      </c>
      <c r="B42" s="19"/>
      <c r="C42" s="19"/>
      <c r="D42" s="42">
        <f>SUM(D39:D41)</f>
        <v>10293</v>
      </c>
      <c r="E42" s="43"/>
      <c r="F42" s="42">
        <f>SUM(F39:F41)</f>
        <v>5515</v>
      </c>
      <c r="G42" s="44"/>
      <c r="H42" s="44"/>
    </row>
    <row r="43" spans="1:8" ht="15">
      <c r="A43" s="18"/>
      <c r="B43" s="19"/>
      <c r="C43" s="19"/>
      <c r="D43" s="43"/>
      <c r="E43" s="43"/>
      <c r="F43" s="43"/>
      <c r="G43" s="44"/>
      <c r="H43" s="44"/>
    </row>
    <row r="44" spans="1:8" ht="15">
      <c r="A44" s="18" t="s">
        <v>23</v>
      </c>
      <c r="B44" s="19"/>
      <c r="C44" s="19"/>
      <c r="D44" s="49">
        <f>D37+D42</f>
        <v>10293</v>
      </c>
      <c r="E44" s="43"/>
      <c r="F44" s="49">
        <f>F37+F42</f>
        <v>5819</v>
      </c>
      <c r="G44" s="44"/>
      <c r="H44" s="44"/>
    </row>
    <row r="45" spans="1:8" ht="15">
      <c r="A45" s="36"/>
      <c r="B45" s="19"/>
      <c r="C45" s="19"/>
      <c r="D45" s="43"/>
      <c r="E45" s="43"/>
      <c r="F45" s="43"/>
      <c r="G45" s="44"/>
      <c r="H45" s="44"/>
    </row>
    <row r="46" spans="1:8" ht="15.75" thickBot="1">
      <c r="A46" s="18" t="s">
        <v>24</v>
      </c>
      <c r="B46" s="19"/>
      <c r="C46" s="19"/>
      <c r="D46" s="50">
        <f>D31+D44</f>
        <v>31575</v>
      </c>
      <c r="E46" s="43"/>
      <c r="F46" s="50">
        <f>F31+F44</f>
        <v>27997</v>
      </c>
      <c r="G46" s="44"/>
      <c r="H46" s="44"/>
    </row>
    <row r="47" spans="1:8" ht="15.75" thickTop="1">
      <c r="A47" s="22"/>
      <c r="B47" s="23"/>
      <c r="C47" s="23"/>
      <c r="D47" s="51"/>
      <c r="E47" s="25"/>
      <c r="F47" s="25"/>
      <c r="G47" s="25"/>
      <c r="H47" s="26"/>
    </row>
    <row r="48" spans="1:8" ht="15">
      <c r="A48" s="22"/>
      <c r="B48" s="23"/>
      <c r="C48" s="23"/>
      <c r="D48" s="51"/>
      <c r="E48" s="25"/>
      <c r="F48" s="25"/>
      <c r="G48" s="25"/>
      <c r="H48" s="26"/>
    </row>
    <row r="50" spans="1:7" s="21" customFormat="1" ht="15">
      <c r="A50" s="52" t="s">
        <v>46</v>
      </c>
      <c r="B50" s="53"/>
      <c r="C50" s="53"/>
      <c r="D50" s="53"/>
      <c r="E50" s="53"/>
      <c r="F50" s="53"/>
      <c r="G50" s="53"/>
    </row>
    <row r="51" spans="1:7" s="21" customFormat="1" ht="15">
      <c r="A51" s="54" t="s">
        <v>25</v>
      </c>
      <c r="B51" s="53"/>
      <c r="C51" s="53"/>
      <c r="D51" s="53"/>
      <c r="E51" s="53"/>
      <c r="F51" s="53"/>
      <c r="G51" s="53"/>
    </row>
    <row r="52" spans="1:7" s="21" customFormat="1" ht="15">
      <c r="A52" s="33"/>
      <c r="B52" s="53"/>
      <c r="C52" s="53"/>
      <c r="D52" s="53"/>
      <c r="E52" s="53"/>
      <c r="F52" s="53"/>
      <c r="G52" s="53"/>
    </row>
    <row r="53" spans="1:7" s="21" customFormat="1" ht="15">
      <c r="A53" s="173" t="s">
        <v>47</v>
      </c>
      <c r="B53" s="53"/>
      <c r="C53" s="53"/>
      <c r="D53" s="53"/>
      <c r="E53" s="53"/>
      <c r="F53" s="53"/>
      <c r="G53" s="53"/>
    </row>
    <row r="54" spans="1:7" s="21" customFormat="1" ht="15">
      <c r="A54" s="56" t="s">
        <v>26</v>
      </c>
      <c r="B54" s="53"/>
      <c r="C54" s="53"/>
      <c r="D54" s="53"/>
      <c r="E54" s="53"/>
      <c r="F54" s="53"/>
      <c r="G54" s="53"/>
    </row>
    <row r="55" spans="1:7" s="21" customFormat="1" ht="15">
      <c r="A55" s="33"/>
      <c r="B55" s="53"/>
      <c r="C55" s="53"/>
      <c r="D55" s="53"/>
      <c r="E55" s="53"/>
      <c r="F55" s="53"/>
      <c r="G55" s="53"/>
    </row>
    <row r="56" spans="1:8" ht="36" customHeight="1">
      <c r="A56" s="180" t="s">
        <v>33</v>
      </c>
      <c r="B56" s="180"/>
      <c r="C56" s="180"/>
      <c r="D56" s="180"/>
      <c r="E56" s="180"/>
      <c r="F56" s="180"/>
      <c r="G56" s="52"/>
      <c r="H56" s="26"/>
    </row>
    <row r="57" ht="15">
      <c r="A57" s="56"/>
    </row>
    <row r="60" ht="15">
      <c r="A60" s="57"/>
    </row>
    <row r="61" ht="15">
      <c r="A61" s="57"/>
    </row>
    <row r="62" ht="15">
      <c r="A62" s="57"/>
    </row>
  </sheetData>
  <sheetProtection/>
  <mergeCells count="5">
    <mergeCell ref="A56:F56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8"/>
  <sheetViews>
    <sheetView zoomScaleSheetLayoutView="80" zoomScalePageLayoutView="0" workbookViewId="0" topLeftCell="A13">
      <selection activeCell="F15" sqref="F15"/>
    </sheetView>
  </sheetViews>
  <sheetFormatPr defaultColWidth="9.140625" defaultRowHeight="12.75"/>
  <cols>
    <col min="1" max="1" width="45.57421875" style="33" customWidth="1"/>
    <col min="2" max="2" width="10.421875" style="53" customWidth="1"/>
    <col min="3" max="3" width="1.57421875" style="53" customWidth="1"/>
    <col min="4" max="4" width="21.00390625" style="53" customWidth="1"/>
    <col min="5" max="5" width="2.00390625" style="53" customWidth="1"/>
    <col min="6" max="6" width="20.8515625" style="53" customWidth="1"/>
    <col min="7" max="7" width="2.00390625" style="21" customWidth="1"/>
    <col min="8" max="8" width="5.00390625" style="21" customWidth="1"/>
    <col min="9" max="16384" width="9.140625" style="21" customWidth="1"/>
  </cols>
  <sheetData>
    <row r="1" spans="1:7" ht="15.75">
      <c r="A1" s="58" t="s">
        <v>2</v>
      </c>
      <c r="B1" s="186"/>
      <c r="C1" s="186"/>
      <c r="D1" s="186"/>
      <c r="E1" s="186"/>
      <c r="F1" s="186"/>
      <c r="G1" s="186"/>
    </row>
    <row r="2" spans="1:6" ht="15">
      <c r="A2" s="59"/>
      <c r="B2" s="59"/>
      <c r="D2" s="59"/>
      <c r="E2" s="59"/>
      <c r="F2" s="59"/>
    </row>
    <row r="3" spans="1:7" s="5" customFormat="1" ht="15.75">
      <c r="A3" s="188" t="s">
        <v>95</v>
      </c>
      <c r="B3" s="188"/>
      <c r="C3" s="188"/>
      <c r="D3" s="188"/>
      <c r="E3" s="188"/>
      <c r="F3" s="188"/>
      <c r="G3" s="188"/>
    </row>
    <row r="4" spans="1:7" ht="15">
      <c r="A4" s="6" t="s">
        <v>100</v>
      </c>
      <c r="B4" s="12"/>
      <c r="C4" s="12"/>
      <c r="D4" s="12"/>
      <c r="E4" s="12"/>
      <c r="F4" s="12"/>
      <c r="G4" s="12"/>
    </row>
    <row r="5" spans="1:7" ht="15">
      <c r="A5" s="12"/>
      <c r="B5" s="12"/>
      <c r="C5" s="12"/>
      <c r="D5" s="12"/>
      <c r="E5" s="12"/>
      <c r="F5" s="12"/>
      <c r="G5" s="12"/>
    </row>
    <row r="6" spans="1:6" ht="15" customHeight="1">
      <c r="A6" s="22"/>
      <c r="B6" s="181" t="s">
        <v>4</v>
      </c>
      <c r="C6" s="8"/>
      <c r="D6" s="176">
        <v>2018</v>
      </c>
      <c r="E6" s="8"/>
      <c r="F6" s="176">
        <v>2017</v>
      </c>
    </row>
    <row r="7" spans="1:6" ht="15" customHeight="1">
      <c r="A7" s="60"/>
      <c r="B7" s="187"/>
      <c r="C7" s="61"/>
      <c r="D7" s="62" t="s">
        <v>1</v>
      </c>
      <c r="E7" s="63"/>
      <c r="F7" s="62" t="s">
        <v>1</v>
      </c>
    </row>
    <row r="8" spans="1:9" ht="15">
      <c r="A8" s="22" t="s">
        <v>63</v>
      </c>
      <c r="B8" s="53">
        <v>15</v>
      </c>
      <c r="D8" s="64">
        <v>241</v>
      </c>
      <c r="E8" s="64"/>
      <c r="F8" s="64">
        <v>273</v>
      </c>
      <c r="I8" s="65"/>
    </row>
    <row r="9" spans="1:9" ht="15">
      <c r="A9" s="22" t="s">
        <v>71</v>
      </c>
      <c r="B9" s="53">
        <v>16</v>
      </c>
      <c r="D9" s="64">
        <v>115</v>
      </c>
      <c r="E9" s="64"/>
      <c r="F9" s="64">
        <v>147</v>
      </c>
      <c r="I9" s="65"/>
    </row>
    <row r="10" spans="1:9" ht="15">
      <c r="A10" s="22" t="s">
        <v>55</v>
      </c>
      <c r="B10" s="53">
        <v>17</v>
      </c>
      <c r="D10" s="66">
        <v>-5</v>
      </c>
      <c r="E10" s="64"/>
      <c r="F10" s="66">
        <v>-6</v>
      </c>
      <c r="I10" s="65"/>
    </row>
    <row r="11" spans="1:7" ht="15">
      <c r="A11" s="33" t="s">
        <v>27</v>
      </c>
      <c r="B11" s="53">
        <v>18</v>
      </c>
      <c r="D11" s="67">
        <v>-599</v>
      </c>
      <c r="E11" s="68"/>
      <c r="F11" s="66">
        <v>-254</v>
      </c>
      <c r="G11" s="69"/>
    </row>
    <row r="12" spans="1:7" ht="15">
      <c r="A12" s="22" t="s">
        <v>58</v>
      </c>
      <c r="B12" s="53">
        <v>6</v>
      </c>
      <c r="D12" s="67">
        <v>-2</v>
      </c>
      <c r="E12" s="68"/>
      <c r="F12" s="66">
        <v>-1</v>
      </c>
      <c r="G12" s="69"/>
    </row>
    <row r="13" spans="1:7" ht="15">
      <c r="A13" s="22" t="s">
        <v>28</v>
      </c>
      <c r="B13" s="53">
        <v>19</v>
      </c>
      <c r="D13" s="67">
        <v>-148</v>
      </c>
      <c r="E13" s="68"/>
      <c r="F13" s="66">
        <v>-138</v>
      </c>
      <c r="G13" s="69"/>
    </row>
    <row r="14" spans="1:7" ht="15">
      <c r="A14" s="34" t="s">
        <v>69</v>
      </c>
      <c r="B14" s="53">
        <v>20</v>
      </c>
      <c r="D14" s="67">
        <v>-296</v>
      </c>
      <c r="E14" s="68"/>
      <c r="F14" s="66">
        <v>-480</v>
      </c>
      <c r="G14" s="69"/>
    </row>
    <row r="15" spans="1:6" ht="15">
      <c r="A15" s="22" t="s">
        <v>67</v>
      </c>
      <c r="D15" s="67"/>
      <c r="E15" s="68"/>
      <c r="F15" s="67"/>
    </row>
    <row r="16" spans="1:6" ht="15">
      <c r="A16" s="22" t="s">
        <v>29</v>
      </c>
      <c r="D16" s="67"/>
      <c r="E16" s="68"/>
      <c r="F16" s="66"/>
    </row>
    <row r="17" spans="1:6" ht="15">
      <c r="A17" s="70" t="s">
        <v>30</v>
      </c>
      <c r="B17" s="71"/>
      <c r="C17" s="8"/>
      <c r="D17" s="72">
        <f>D8+D9+D10+D11+D12+D13+D14+D15+D16</f>
        <v>-694</v>
      </c>
      <c r="E17" s="71"/>
      <c r="F17" s="72">
        <f>F8+F9+F10+F11+F12+F13+F14+F15+F16</f>
        <v>-459</v>
      </c>
    </row>
    <row r="18" spans="1:6" ht="15">
      <c r="A18" s="7" t="s">
        <v>56</v>
      </c>
      <c r="B18" s="71"/>
      <c r="C18" s="8"/>
      <c r="D18" s="72"/>
      <c r="E18" s="71"/>
      <c r="F18" s="72"/>
    </row>
    <row r="19" spans="1:6" ht="15">
      <c r="A19" s="73" t="s">
        <v>64</v>
      </c>
      <c r="B19" s="71"/>
      <c r="C19" s="8"/>
      <c r="D19" s="72">
        <f>D17-D18</f>
        <v>-694</v>
      </c>
      <c r="E19" s="71"/>
      <c r="F19" s="72">
        <f>F17-F18</f>
        <v>-459</v>
      </c>
    </row>
    <row r="20" spans="1:6" ht="15">
      <c r="A20" s="70" t="s">
        <v>59</v>
      </c>
      <c r="B20" s="71"/>
      <c r="C20" s="8"/>
      <c r="D20" s="72"/>
      <c r="E20" s="71"/>
      <c r="F20" s="72"/>
    </row>
    <row r="21" spans="1:6" ht="15">
      <c r="A21" s="73" t="s">
        <v>34</v>
      </c>
      <c r="B21" s="71"/>
      <c r="C21" s="8"/>
      <c r="D21" s="72">
        <f>D19+D20</f>
        <v>-694</v>
      </c>
      <c r="E21" s="71"/>
      <c r="F21" s="72">
        <f>F19+F20</f>
        <v>-459</v>
      </c>
    </row>
    <row r="22" spans="1:6" ht="15">
      <c r="A22" s="70" t="s">
        <v>35</v>
      </c>
      <c r="B22" s="71"/>
      <c r="C22" s="8"/>
      <c r="D22" s="72"/>
      <c r="E22" s="71"/>
      <c r="F22" s="72"/>
    </row>
    <row r="23" spans="1:6" ht="15">
      <c r="A23" s="7" t="s">
        <v>57</v>
      </c>
      <c r="B23" s="14"/>
      <c r="C23" s="8"/>
      <c r="D23" s="74">
        <v>-20</v>
      </c>
      <c r="E23" s="71"/>
      <c r="F23" s="72">
        <v>-76</v>
      </c>
    </row>
    <row r="24" spans="1:6" ht="30">
      <c r="A24" s="70" t="s">
        <v>32</v>
      </c>
      <c r="B24" s="75"/>
      <c r="C24" s="14"/>
      <c r="D24" s="72">
        <f>SUM(D23)</f>
        <v>-20</v>
      </c>
      <c r="E24" s="71"/>
      <c r="F24" s="72">
        <f>SUM(F23)</f>
        <v>-76</v>
      </c>
    </row>
    <row r="25" spans="1:6" ht="15">
      <c r="A25" s="73" t="s">
        <v>31</v>
      </c>
      <c r="B25" s="71"/>
      <c r="C25" s="8"/>
      <c r="D25" s="76">
        <f>D21+D24</f>
        <v>-714</v>
      </c>
      <c r="E25" s="71"/>
      <c r="F25" s="76">
        <f>F21+F24</f>
        <v>-535</v>
      </c>
    </row>
    <row r="26" spans="1:6" ht="63.75" customHeight="1">
      <c r="A26" s="73" t="s">
        <v>60</v>
      </c>
      <c r="B26" s="71"/>
      <c r="C26" s="8"/>
      <c r="D26" s="72">
        <f>D25</f>
        <v>-714</v>
      </c>
      <c r="E26" s="71"/>
      <c r="F26" s="72">
        <f>F25</f>
        <v>-535</v>
      </c>
    </row>
    <row r="30" ht="15">
      <c r="A30" s="52" t="s">
        <v>46</v>
      </c>
    </row>
    <row r="31" ht="15">
      <c r="A31" s="54" t="s">
        <v>25</v>
      </c>
    </row>
    <row r="33" ht="15">
      <c r="A33" s="55" t="s">
        <v>47</v>
      </c>
    </row>
    <row r="34" ht="15">
      <c r="A34" s="56" t="s">
        <v>26</v>
      </c>
    </row>
    <row r="36" spans="1:6" ht="15">
      <c r="A36" s="180" t="s">
        <v>33</v>
      </c>
      <c r="B36" s="180"/>
      <c r="C36" s="180"/>
      <c r="D36" s="180"/>
      <c r="E36" s="180"/>
      <c r="F36" s="180"/>
    </row>
    <row r="37" ht="15">
      <c r="A37" s="22"/>
    </row>
    <row r="38" ht="15">
      <c r="A38" s="22"/>
    </row>
    <row r="39" ht="15">
      <c r="A39" s="22"/>
    </row>
    <row r="40" spans="1:6" ht="15">
      <c r="A40" s="52"/>
      <c r="B40" s="52"/>
      <c r="C40" s="52"/>
      <c r="D40" s="52"/>
      <c r="E40" s="52"/>
      <c r="F40" s="52"/>
    </row>
    <row r="41" spans="1:6" ht="15">
      <c r="A41" s="52"/>
      <c r="B41" s="52"/>
      <c r="C41" s="52"/>
      <c r="D41" s="52"/>
      <c r="E41" s="52"/>
      <c r="F41" s="52"/>
    </row>
    <row r="42" ht="15">
      <c r="A42" s="77"/>
    </row>
    <row r="43" ht="15">
      <c r="A43" s="78"/>
    </row>
    <row r="44" ht="15">
      <c r="A44" s="79"/>
    </row>
    <row r="45" ht="15">
      <c r="A45" s="79"/>
    </row>
    <row r="46" ht="15">
      <c r="A46" s="55"/>
    </row>
    <row r="48" ht="15">
      <c r="A48" s="80"/>
    </row>
  </sheetData>
  <sheetProtection/>
  <mergeCells count="4">
    <mergeCell ref="A36:F36"/>
    <mergeCell ref="B1:G1"/>
    <mergeCell ref="B6:B7"/>
    <mergeCell ref="A3:G3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S86"/>
  <sheetViews>
    <sheetView zoomScaleSheetLayoutView="80" zoomScalePageLayoutView="0" workbookViewId="0" topLeftCell="A1">
      <selection activeCell="G10" sqref="G10"/>
    </sheetView>
  </sheetViews>
  <sheetFormatPr defaultColWidth="2.57421875" defaultRowHeight="12.75"/>
  <cols>
    <col min="1" max="1" width="61.8515625" style="96" customWidth="1"/>
    <col min="2" max="2" width="7.7109375" style="129" customWidth="1"/>
    <col min="3" max="3" width="17.7109375" style="130" customWidth="1"/>
    <col min="4" max="4" width="2.28125" style="98" customWidth="1"/>
    <col min="5" max="5" width="17.7109375" style="98" customWidth="1"/>
    <col min="6" max="6" width="4.00390625" style="131" customWidth="1"/>
    <col min="7" max="16" width="11.57421875" style="81" customWidth="1"/>
    <col min="17" max="27" width="11.57421875" style="96" customWidth="1"/>
    <col min="28" max="16384" width="2.57421875" style="96" customWidth="1"/>
  </cols>
  <sheetData>
    <row r="1" spans="1:16" s="82" customFormat="1" ht="15.75">
      <c r="A1" s="58" t="s">
        <v>2</v>
      </c>
      <c r="B1" s="190"/>
      <c r="C1" s="190"/>
      <c r="D1" s="190"/>
      <c r="E1" s="190"/>
      <c r="F1" s="190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s="82" customFormat="1" ht="15">
      <c r="A2" s="83"/>
      <c r="B2" s="84"/>
      <c r="C2" s="84"/>
      <c r="D2" s="84"/>
      <c r="E2" s="84"/>
      <c r="F2" s="84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s="85" customFormat="1" ht="15.75">
      <c r="A3" s="189" t="s">
        <v>96</v>
      </c>
      <c r="B3" s="189"/>
      <c r="C3" s="189"/>
      <c r="D3" s="189"/>
      <c r="E3" s="189"/>
      <c r="F3" s="189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s="85" customFormat="1" ht="15">
      <c r="A4" s="191" t="s">
        <v>100</v>
      </c>
      <c r="B4" s="191"/>
      <c r="C4" s="86"/>
      <c r="D4" s="87"/>
      <c r="E4" s="87"/>
      <c r="F4" s="88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85" customFormat="1" ht="15">
      <c r="A5" s="89"/>
      <c r="B5" s="87"/>
      <c r="C5" s="87"/>
      <c r="D5" s="87"/>
      <c r="E5" s="87"/>
      <c r="F5" s="88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5" s="2" customFormat="1" ht="15" customHeight="1">
      <c r="A6" s="7"/>
      <c r="B6" s="181" t="s">
        <v>4</v>
      </c>
      <c r="C6" s="176">
        <v>2018</v>
      </c>
      <c r="D6" s="177"/>
      <c r="E6" s="176">
        <v>2017</v>
      </c>
    </row>
    <row r="7" spans="1:5" s="2" customFormat="1" ht="15" customHeight="1">
      <c r="A7" s="90"/>
      <c r="B7" s="187"/>
      <c r="C7" s="62" t="s">
        <v>1</v>
      </c>
      <c r="D7" s="63"/>
      <c r="E7" s="62" t="s">
        <v>1</v>
      </c>
    </row>
    <row r="8" spans="1:6" ht="15">
      <c r="A8" s="91"/>
      <c r="B8" s="92"/>
      <c r="C8" s="93"/>
      <c r="D8" s="94"/>
      <c r="E8" s="93"/>
      <c r="F8" s="95"/>
    </row>
    <row r="9" spans="1:6" ht="15">
      <c r="A9" s="97" t="s">
        <v>36</v>
      </c>
      <c r="B9" s="98"/>
      <c r="C9" s="99"/>
      <c r="D9" s="100"/>
      <c r="E9" s="99"/>
      <c r="F9" s="101"/>
    </row>
    <row r="10" spans="1:6" ht="15">
      <c r="A10" s="2" t="s">
        <v>84</v>
      </c>
      <c r="B10" s="98"/>
      <c r="C10" s="99">
        <v>2965</v>
      </c>
      <c r="D10" s="100"/>
      <c r="E10" s="99">
        <v>3427</v>
      </c>
      <c r="F10" s="101"/>
    </row>
    <row r="11" spans="1:6" ht="15">
      <c r="A11" s="174" t="s">
        <v>89</v>
      </c>
      <c r="B11" s="98"/>
      <c r="C11" s="99">
        <v>-309</v>
      </c>
      <c r="D11" s="100"/>
      <c r="E11" s="99">
        <v>-418</v>
      </c>
      <c r="F11" s="101"/>
    </row>
    <row r="12" spans="1:6" ht="15" customHeight="1">
      <c r="A12" s="2" t="s">
        <v>81</v>
      </c>
      <c r="B12" s="98"/>
      <c r="C12" s="99">
        <v>-170</v>
      </c>
      <c r="D12" s="100"/>
      <c r="E12" s="99">
        <v>-170</v>
      </c>
      <c r="F12" s="101"/>
    </row>
    <row r="13" spans="1:6" ht="15">
      <c r="A13" s="81" t="s">
        <v>85</v>
      </c>
      <c r="B13" s="98"/>
      <c r="C13" s="99">
        <v>-90</v>
      </c>
      <c r="D13" s="100"/>
      <c r="E13" s="99">
        <v>-85</v>
      </c>
      <c r="F13" s="101"/>
    </row>
    <row r="14" spans="1:6" ht="15">
      <c r="A14" s="81" t="s">
        <v>82</v>
      </c>
      <c r="B14" s="98"/>
      <c r="C14" s="99">
        <v>355</v>
      </c>
      <c r="D14" s="100"/>
      <c r="E14" s="99">
        <v>402</v>
      </c>
      <c r="F14" s="101"/>
    </row>
    <row r="15" spans="1:6" ht="15">
      <c r="A15" s="81" t="s">
        <v>83</v>
      </c>
      <c r="B15" s="98"/>
      <c r="C15" s="99">
        <v>-36</v>
      </c>
      <c r="D15" s="100"/>
      <c r="E15" s="99">
        <v>-29</v>
      </c>
      <c r="F15" s="101"/>
    </row>
    <row r="16" spans="1:16" s="106" customFormat="1" ht="15">
      <c r="A16" s="97" t="s">
        <v>37</v>
      </c>
      <c r="B16" s="98"/>
      <c r="C16" s="102">
        <f>SUM(C10:C15)</f>
        <v>2715</v>
      </c>
      <c r="D16" s="103"/>
      <c r="E16" s="104">
        <f>SUM(E10:E15)</f>
        <v>3127</v>
      </c>
      <c r="F16" s="105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s="106" customFormat="1" ht="15">
      <c r="A17" s="97"/>
      <c r="B17" s="98"/>
      <c r="C17" s="99"/>
      <c r="D17" s="100"/>
      <c r="E17" s="99"/>
      <c r="F17" s="10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s="106" customFormat="1" ht="15">
      <c r="A18" s="107" t="s">
        <v>38</v>
      </c>
      <c r="B18" s="98"/>
      <c r="C18" s="99"/>
      <c r="D18" s="100"/>
      <c r="E18" s="99"/>
      <c r="F18" s="10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6" ht="15">
      <c r="A19" s="108" t="s">
        <v>39</v>
      </c>
      <c r="B19" s="98"/>
      <c r="C19" s="109">
        <v>-5175</v>
      </c>
      <c r="D19" s="103"/>
      <c r="E19" s="109">
        <v>-4663</v>
      </c>
      <c r="F19" s="110"/>
    </row>
    <row r="20" spans="1:6" ht="15">
      <c r="A20" s="111" t="s">
        <v>68</v>
      </c>
      <c r="B20" s="98"/>
      <c r="C20" s="109"/>
      <c r="D20" s="103"/>
      <c r="E20" s="109"/>
      <c r="F20" s="110"/>
    </row>
    <row r="21" spans="1:6" ht="15">
      <c r="A21" s="112" t="s">
        <v>40</v>
      </c>
      <c r="B21" s="98"/>
      <c r="C21" s="104">
        <f>SUM(C19:C20)</f>
        <v>-5175</v>
      </c>
      <c r="D21" s="113"/>
      <c r="E21" s="104">
        <f>SUM(E19:E20)</f>
        <v>-4663</v>
      </c>
      <c r="F21" s="105"/>
    </row>
    <row r="22" spans="1:6" ht="15">
      <c r="A22" s="114"/>
      <c r="B22" s="98"/>
      <c r="C22" s="99"/>
      <c r="D22" s="100"/>
      <c r="E22" s="99"/>
      <c r="F22" s="101"/>
    </row>
    <row r="23" spans="1:6" ht="15">
      <c r="A23" s="107" t="s">
        <v>41</v>
      </c>
      <c r="B23" s="98"/>
      <c r="C23" s="115"/>
      <c r="D23" s="113"/>
      <c r="E23" s="115"/>
      <c r="F23" s="116"/>
    </row>
    <row r="24" spans="1:6" ht="15">
      <c r="A24" s="81" t="s">
        <v>86</v>
      </c>
      <c r="B24" s="98"/>
      <c r="C24" s="99">
        <v>2112</v>
      </c>
      <c r="D24" s="113"/>
      <c r="E24" s="99">
        <v>1911</v>
      </c>
      <c r="F24" s="116"/>
    </row>
    <row r="25" spans="1:6" ht="15">
      <c r="A25" s="117" t="s">
        <v>76</v>
      </c>
      <c r="B25" s="98"/>
      <c r="C25" s="99"/>
      <c r="D25" s="113"/>
      <c r="E25" s="99"/>
      <c r="F25" s="116"/>
    </row>
    <row r="26" spans="1:6" ht="15" customHeight="1">
      <c r="A26" s="114" t="s">
        <v>72</v>
      </c>
      <c r="B26" s="98"/>
      <c r="C26" s="99"/>
      <c r="D26" s="113"/>
      <c r="E26" s="99"/>
      <c r="F26" s="116"/>
    </row>
    <row r="27" spans="1:6" ht="15">
      <c r="A27" s="114" t="s">
        <v>73</v>
      </c>
      <c r="B27" s="98"/>
      <c r="C27" s="99"/>
      <c r="D27" s="113"/>
      <c r="E27" s="99"/>
      <c r="F27" s="116"/>
    </row>
    <row r="28" spans="1:6" ht="15">
      <c r="A28" s="114" t="s">
        <v>74</v>
      </c>
      <c r="B28" s="98"/>
      <c r="C28" s="109"/>
      <c r="D28" s="103"/>
      <c r="E28" s="109"/>
      <c r="F28" s="110"/>
    </row>
    <row r="29" spans="1:16" s="106" customFormat="1" ht="15">
      <c r="A29" s="97" t="s">
        <v>42</v>
      </c>
      <c r="B29" s="98"/>
      <c r="C29" s="104">
        <f>SUM(C24:C28)</f>
        <v>2112</v>
      </c>
      <c r="D29" s="118"/>
      <c r="E29" s="104">
        <f>SUM(E24:E28)</f>
        <v>1911</v>
      </c>
      <c r="F29" s="105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6" ht="15">
      <c r="A30" s="119"/>
      <c r="B30" s="98"/>
      <c r="C30" s="109"/>
      <c r="D30" s="120"/>
      <c r="E30" s="109"/>
      <c r="F30" s="110"/>
    </row>
    <row r="31" spans="1:6" ht="15">
      <c r="A31" s="121" t="s">
        <v>43</v>
      </c>
      <c r="B31" s="98"/>
      <c r="C31" s="122">
        <f>C16+C21+C29</f>
        <v>-348</v>
      </c>
      <c r="D31" s="118"/>
      <c r="E31" s="122">
        <f>E16+E21+E29</f>
        <v>375</v>
      </c>
      <c r="F31" s="105"/>
    </row>
    <row r="32" spans="1:6" ht="15">
      <c r="A32" s="119"/>
      <c r="B32" s="98"/>
      <c r="C32" s="99"/>
      <c r="D32" s="120"/>
      <c r="E32" s="99"/>
      <c r="F32" s="101"/>
    </row>
    <row r="33" spans="1:16" s="106" customFormat="1" ht="15">
      <c r="A33" s="123" t="s">
        <v>44</v>
      </c>
      <c r="B33" s="98"/>
      <c r="C33" s="109">
        <v>595</v>
      </c>
      <c r="D33" s="124"/>
      <c r="E33" s="109">
        <v>220</v>
      </c>
      <c r="F33" s="110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s="106" customFormat="1" ht="15">
      <c r="A34" s="119"/>
      <c r="B34" s="98"/>
      <c r="C34" s="124"/>
      <c r="D34" s="120"/>
      <c r="E34" s="124"/>
      <c r="F34" s="125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6" ht="15.75" thickBot="1">
      <c r="A35" s="126" t="s">
        <v>45</v>
      </c>
      <c r="B35" s="98">
        <v>9</v>
      </c>
      <c r="C35" s="127">
        <f>C33+C31</f>
        <v>247</v>
      </c>
      <c r="D35" s="128"/>
      <c r="E35" s="127">
        <f>E33+E31</f>
        <v>595</v>
      </c>
      <c r="F35" s="105"/>
    </row>
    <row r="36" spans="1:6" ht="15.75" thickTop="1">
      <c r="A36" s="119"/>
      <c r="B36" s="98"/>
      <c r="C36" s="99"/>
      <c r="F36" s="101"/>
    </row>
    <row r="37" spans="1:6" ht="15">
      <c r="A37" s="119"/>
      <c r="B37" s="98"/>
      <c r="C37" s="99"/>
      <c r="F37" s="101"/>
    </row>
    <row r="38" spans="1:6" ht="15">
      <c r="A38" s="119"/>
      <c r="B38" s="98"/>
      <c r="C38" s="99"/>
      <c r="F38" s="101"/>
    </row>
    <row r="39" spans="1:6" s="21" customFormat="1" ht="15">
      <c r="A39" s="52" t="s">
        <v>46</v>
      </c>
      <c r="B39" s="53"/>
      <c r="C39" s="53"/>
      <c r="D39" s="53"/>
      <c r="E39" s="53"/>
      <c r="F39" s="53"/>
    </row>
    <row r="40" spans="1:6" s="21" customFormat="1" ht="15">
      <c r="A40" s="54" t="s">
        <v>25</v>
      </c>
      <c r="B40" s="53"/>
      <c r="C40" s="53"/>
      <c r="D40" s="53"/>
      <c r="E40" s="53"/>
      <c r="F40" s="53"/>
    </row>
    <row r="41" spans="1:6" s="21" customFormat="1" ht="15">
      <c r="A41" s="33"/>
      <c r="B41" s="53"/>
      <c r="C41" s="53"/>
      <c r="D41" s="53"/>
      <c r="E41" s="53"/>
      <c r="F41" s="53"/>
    </row>
    <row r="42" spans="1:6" s="21" customFormat="1" ht="15">
      <c r="A42" s="55" t="s">
        <v>47</v>
      </c>
      <c r="B42" s="53"/>
      <c r="C42" s="53"/>
      <c r="D42" s="53"/>
      <c r="E42" s="53"/>
      <c r="F42" s="53"/>
    </row>
    <row r="43" spans="1:6" s="21" customFormat="1" ht="15">
      <c r="A43" s="56" t="s">
        <v>26</v>
      </c>
      <c r="B43" s="53"/>
      <c r="C43" s="53"/>
      <c r="D43" s="53"/>
      <c r="E43" s="53"/>
      <c r="F43" s="53"/>
    </row>
    <row r="44" spans="1:6" s="21" customFormat="1" ht="15">
      <c r="A44" s="33"/>
      <c r="B44" s="53"/>
      <c r="C44" s="53"/>
      <c r="D44" s="53"/>
      <c r="E44" s="53"/>
      <c r="F44" s="53"/>
    </row>
    <row r="45" spans="1:6" s="21" customFormat="1" ht="15">
      <c r="A45" s="180" t="s">
        <v>33</v>
      </c>
      <c r="B45" s="180"/>
      <c r="C45" s="180"/>
      <c r="D45" s="180"/>
      <c r="E45" s="180"/>
      <c r="F45" s="180"/>
    </row>
    <row r="46" s="2" customFormat="1" ht="15">
      <c r="A46" s="56"/>
    </row>
    <row r="47" s="2" customFormat="1" ht="15">
      <c r="A47" s="13"/>
    </row>
    <row r="48" spans="1:6" ht="15">
      <c r="A48" s="81"/>
      <c r="B48" s="81"/>
      <c r="C48" s="81"/>
      <c r="D48" s="81"/>
      <c r="E48" s="81"/>
      <c r="F48" s="81"/>
    </row>
    <row r="49" spans="1:6" ht="15">
      <c r="A49" s="81"/>
      <c r="B49" s="81"/>
      <c r="C49" s="81"/>
      <c r="D49" s="81"/>
      <c r="E49" s="81"/>
      <c r="F49" s="81"/>
    </row>
    <row r="50" spans="1:6" ht="15">
      <c r="A50" s="81"/>
      <c r="B50" s="81"/>
      <c r="C50" s="81"/>
      <c r="D50" s="81"/>
      <c r="E50" s="81"/>
      <c r="F50" s="81"/>
    </row>
    <row r="51" spans="1:6" ht="15">
      <c r="A51" s="81"/>
      <c r="B51" s="81"/>
      <c r="C51" s="81"/>
      <c r="D51" s="81"/>
      <c r="E51" s="81"/>
      <c r="F51" s="81"/>
    </row>
    <row r="52" spans="1:6" ht="15">
      <c r="A52" s="81"/>
      <c r="B52" s="81"/>
      <c r="C52" s="81"/>
      <c r="D52" s="81"/>
      <c r="E52" s="81"/>
      <c r="F52" s="81"/>
    </row>
    <row r="53" spans="1:6" ht="15">
      <c r="A53" s="81"/>
      <c r="B53" s="81"/>
      <c r="C53" s="81"/>
      <c r="D53" s="81"/>
      <c r="E53" s="81"/>
      <c r="F53" s="81"/>
    </row>
    <row r="54" spans="1:253" ht="15">
      <c r="A54" s="81"/>
      <c r="B54" s="81"/>
      <c r="C54" s="81"/>
      <c r="D54" s="81"/>
      <c r="E54" s="81"/>
      <c r="F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</row>
    <row r="55" spans="1:253" ht="15">
      <c r="A55" s="81"/>
      <c r="B55" s="81"/>
      <c r="C55" s="81"/>
      <c r="D55" s="81"/>
      <c r="E55" s="81"/>
      <c r="F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</row>
    <row r="56" spans="1:253" ht="15">
      <c r="A56" s="81"/>
      <c r="B56" s="81"/>
      <c r="C56" s="81"/>
      <c r="D56" s="81"/>
      <c r="E56" s="81"/>
      <c r="F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</row>
    <row r="57" spans="1:253" ht="15">
      <c r="A57" s="81"/>
      <c r="B57" s="81"/>
      <c r="C57" s="81"/>
      <c r="D57" s="81"/>
      <c r="E57" s="81"/>
      <c r="F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</row>
    <row r="58" spans="1:253" ht="15">
      <c r="A58" s="81"/>
      <c r="B58" s="81"/>
      <c r="C58" s="81"/>
      <c r="D58" s="81"/>
      <c r="E58" s="81"/>
      <c r="F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  <c r="IK58" s="81"/>
      <c r="IL58" s="81"/>
      <c r="IM58" s="81"/>
      <c r="IN58" s="81"/>
      <c r="IO58" s="81"/>
      <c r="IP58" s="81"/>
      <c r="IQ58" s="81"/>
      <c r="IR58" s="81"/>
      <c r="IS58" s="81"/>
    </row>
    <row r="59" spans="1:253" ht="15">
      <c r="A59" s="81"/>
      <c r="B59" s="81"/>
      <c r="C59" s="81"/>
      <c r="D59" s="81"/>
      <c r="E59" s="81"/>
      <c r="F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</row>
    <row r="60" spans="1:253" ht="15">
      <c r="A60" s="81"/>
      <c r="B60" s="81"/>
      <c r="C60" s="81"/>
      <c r="D60" s="81"/>
      <c r="E60" s="81"/>
      <c r="F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  <c r="IG60" s="81"/>
      <c r="IH60" s="81"/>
      <c r="II60" s="81"/>
      <c r="IJ60" s="81"/>
      <c r="IK60" s="81"/>
      <c r="IL60" s="81"/>
      <c r="IM60" s="81"/>
      <c r="IN60" s="81"/>
      <c r="IO60" s="81"/>
      <c r="IP60" s="81"/>
      <c r="IQ60" s="81"/>
      <c r="IR60" s="81"/>
      <c r="IS60" s="81"/>
    </row>
    <row r="61" spans="1:253" ht="15">
      <c r="A61" s="81"/>
      <c r="B61" s="81"/>
      <c r="C61" s="81"/>
      <c r="D61" s="81"/>
      <c r="E61" s="81"/>
      <c r="F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</row>
    <row r="62" spans="1:253" ht="15">
      <c r="A62" s="81"/>
      <c r="B62" s="81"/>
      <c r="C62" s="81"/>
      <c r="D62" s="81"/>
      <c r="E62" s="81"/>
      <c r="F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1"/>
      <c r="IK62" s="81"/>
      <c r="IL62" s="81"/>
      <c r="IM62" s="81"/>
      <c r="IN62" s="81"/>
      <c r="IO62" s="81"/>
      <c r="IP62" s="81"/>
      <c r="IQ62" s="81"/>
      <c r="IR62" s="81"/>
      <c r="IS62" s="81"/>
    </row>
    <row r="63" spans="1:253" ht="15">
      <c r="A63" s="81"/>
      <c r="B63" s="81"/>
      <c r="C63" s="81"/>
      <c r="D63" s="81"/>
      <c r="E63" s="81"/>
      <c r="F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</row>
    <row r="64" spans="1:253" ht="15">
      <c r="A64" s="81"/>
      <c r="B64" s="81"/>
      <c r="C64" s="81"/>
      <c r="D64" s="81"/>
      <c r="E64" s="81"/>
      <c r="F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</row>
    <row r="65" spans="1:253" ht="15">
      <c r="A65" s="81"/>
      <c r="B65" s="81"/>
      <c r="C65" s="81"/>
      <c r="D65" s="81"/>
      <c r="E65" s="81"/>
      <c r="F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</row>
    <row r="66" spans="1:253" ht="15">
      <c r="A66" s="81"/>
      <c r="B66" s="81"/>
      <c r="C66" s="81"/>
      <c r="D66" s="81"/>
      <c r="E66" s="81"/>
      <c r="F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</row>
    <row r="67" spans="1:253" ht="15">
      <c r="A67" s="81"/>
      <c r="B67" s="81"/>
      <c r="C67" s="81"/>
      <c r="D67" s="81"/>
      <c r="E67" s="81"/>
      <c r="F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</row>
    <row r="68" spans="1:253" ht="15">
      <c r="A68" s="81"/>
      <c r="B68" s="81"/>
      <c r="C68" s="81"/>
      <c r="D68" s="81"/>
      <c r="E68" s="81"/>
      <c r="F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</row>
    <row r="69" spans="1:253" ht="15">
      <c r="A69" s="81"/>
      <c r="B69" s="81"/>
      <c r="C69" s="81"/>
      <c r="D69" s="81"/>
      <c r="E69" s="81"/>
      <c r="F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</row>
    <row r="70" spans="1:253" ht="15">
      <c r="A70" s="81"/>
      <c r="B70" s="81"/>
      <c r="C70" s="81"/>
      <c r="D70" s="81"/>
      <c r="E70" s="81"/>
      <c r="F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</row>
    <row r="71" spans="1:253" ht="15">
      <c r="A71" s="81"/>
      <c r="B71" s="81"/>
      <c r="C71" s="81"/>
      <c r="D71" s="81"/>
      <c r="E71" s="81"/>
      <c r="F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</row>
    <row r="72" spans="1:253" ht="15">
      <c r="A72" s="81"/>
      <c r="B72" s="81"/>
      <c r="C72" s="81"/>
      <c r="D72" s="81"/>
      <c r="E72" s="81"/>
      <c r="F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</row>
    <row r="73" spans="1:253" ht="15">
      <c r="A73" s="81"/>
      <c r="B73" s="81"/>
      <c r="C73" s="81"/>
      <c r="D73" s="81"/>
      <c r="E73" s="81"/>
      <c r="F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</row>
    <row r="74" spans="1:253" ht="15">
      <c r="A74" s="81"/>
      <c r="B74" s="81"/>
      <c r="C74" s="81"/>
      <c r="D74" s="81"/>
      <c r="E74" s="81"/>
      <c r="F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</row>
    <row r="75" spans="1:253" ht="15">
      <c r="A75" s="81"/>
      <c r="B75" s="81"/>
      <c r="C75" s="81"/>
      <c r="D75" s="81"/>
      <c r="E75" s="81"/>
      <c r="F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</row>
    <row r="76" spans="1:253" ht="15">
      <c r="A76" s="81"/>
      <c r="B76" s="81"/>
      <c r="C76" s="81"/>
      <c r="D76" s="81"/>
      <c r="E76" s="81"/>
      <c r="F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</row>
    <row r="77" spans="1:253" ht="15">
      <c r="A77" s="81"/>
      <c r="B77" s="81"/>
      <c r="C77" s="81"/>
      <c r="D77" s="81"/>
      <c r="E77" s="81"/>
      <c r="F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</row>
    <row r="78" spans="1:253" ht="15">
      <c r="A78" s="81"/>
      <c r="B78" s="81"/>
      <c r="C78" s="81"/>
      <c r="D78" s="81"/>
      <c r="E78" s="81"/>
      <c r="F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</row>
    <row r="79" spans="1:253" ht="15">
      <c r="A79" s="81"/>
      <c r="B79" s="81"/>
      <c r="C79" s="81"/>
      <c r="D79" s="81"/>
      <c r="E79" s="81"/>
      <c r="F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</row>
    <row r="80" spans="1:253" ht="15">
      <c r="A80" s="81"/>
      <c r="B80" s="81"/>
      <c r="C80" s="81"/>
      <c r="D80" s="81"/>
      <c r="E80" s="81"/>
      <c r="F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</row>
    <row r="81" spans="1:253" ht="15">
      <c r="A81" s="81"/>
      <c r="B81" s="81"/>
      <c r="C81" s="81"/>
      <c r="D81" s="81"/>
      <c r="E81" s="81"/>
      <c r="F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</row>
    <row r="82" spans="1:253" ht="15">
      <c r="A82" s="81"/>
      <c r="B82" s="81"/>
      <c r="C82" s="81"/>
      <c r="D82" s="81"/>
      <c r="E82" s="81"/>
      <c r="F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</row>
    <row r="83" spans="1:253" ht="15">
      <c r="A83" s="81"/>
      <c r="B83" s="81"/>
      <c r="C83" s="81"/>
      <c r="D83" s="81"/>
      <c r="E83" s="81"/>
      <c r="F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</row>
    <row r="84" spans="1:253" ht="15">
      <c r="A84" s="81"/>
      <c r="B84" s="81"/>
      <c r="C84" s="81"/>
      <c r="D84" s="81"/>
      <c r="E84" s="81"/>
      <c r="F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</row>
    <row r="85" spans="1:253" ht="15">
      <c r="A85" s="81"/>
      <c r="B85" s="81"/>
      <c r="C85" s="81"/>
      <c r="D85" s="81"/>
      <c r="E85" s="81"/>
      <c r="F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81"/>
      <c r="IO85" s="81"/>
      <c r="IP85" s="81"/>
      <c r="IQ85" s="81"/>
      <c r="IR85" s="81"/>
      <c r="IS85" s="81"/>
    </row>
    <row r="86" spans="1:253" ht="15">
      <c r="A86" s="81"/>
      <c r="B86" s="81"/>
      <c r="C86" s="81"/>
      <c r="D86" s="81"/>
      <c r="E86" s="81"/>
      <c r="F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</row>
  </sheetData>
  <sheetProtection/>
  <mergeCells count="5">
    <mergeCell ref="A45:F45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L61"/>
  <sheetViews>
    <sheetView zoomScaleSheetLayoutView="80" zoomScalePageLayoutView="0" workbookViewId="0" topLeftCell="A16">
      <selection activeCell="A22" sqref="A22"/>
    </sheetView>
  </sheetViews>
  <sheetFormatPr defaultColWidth="9.140625" defaultRowHeight="12.75"/>
  <cols>
    <col min="1" max="1" width="43.57421875" style="172" customWidth="1"/>
    <col min="2" max="2" width="14.140625" style="172" customWidth="1"/>
    <col min="3" max="3" width="1.7109375" style="172" customWidth="1"/>
    <col min="4" max="4" width="25.7109375" style="172" customWidth="1"/>
    <col min="5" max="5" width="1.7109375" style="172" customWidth="1"/>
    <col min="6" max="6" width="25.7109375" style="172" customWidth="1"/>
    <col min="7" max="7" width="1.7109375" style="172" customWidth="1"/>
    <col min="8" max="8" width="25.7109375" style="172" customWidth="1"/>
    <col min="9" max="9" width="1.7109375" style="172" customWidth="1"/>
    <col min="10" max="10" width="25.7109375" style="172" customWidth="1"/>
    <col min="11" max="11" width="1.57421875" style="172" customWidth="1"/>
    <col min="12" max="12" width="9.421875" style="172" customWidth="1"/>
    <col min="13" max="16384" width="9.140625" style="172" customWidth="1"/>
  </cols>
  <sheetData>
    <row r="1" spans="1:11" ht="18" customHeight="1">
      <c r="A1" s="167" t="s">
        <v>2</v>
      </c>
      <c r="B1" s="134"/>
      <c r="C1" s="134"/>
      <c r="D1" s="134"/>
      <c r="E1" s="134"/>
      <c r="F1" s="195"/>
      <c r="G1" s="195"/>
      <c r="H1" s="195"/>
      <c r="I1" s="195"/>
      <c r="J1" s="195"/>
      <c r="K1" s="195"/>
    </row>
    <row r="2" spans="1:11" ht="18" customHeight="1">
      <c r="A2" s="166"/>
      <c r="B2" s="165"/>
      <c r="C2" s="165"/>
      <c r="D2" s="165"/>
      <c r="E2" s="165"/>
      <c r="F2" s="132"/>
      <c r="G2" s="132"/>
      <c r="H2" s="132"/>
      <c r="I2" s="132"/>
      <c r="J2" s="132"/>
      <c r="K2" s="132"/>
    </row>
    <row r="3" spans="1:10" ht="18" customHeight="1">
      <c r="A3" s="197" t="s">
        <v>97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1" ht="18" customHeight="1">
      <c r="A4" s="198" t="s">
        <v>100</v>
      </c>
      <c r="B4" s="198"/>
      <c r="C4" s="198"/>
      <c r="D4" s="198"/>
      <c r="E4" s="198"/>
      <c r="F4" s="198"/>
      <c r="G4" s="198"/>
      <c r="H4" s="198"/>
      <c r="I4" s="198"/>
      <c r="J4" s="198"/>
      <c r="K4" s="135"/>
    </row>
    <row r="5" spans="1:11" ht="16.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15" customHeight="1">
      <c r="A6" s="192"/>
      <c r="B6" s="193" t="s">
        <v>14</v>
      </c>
      <c r="C6" s="171"/>
      <c r="D6" s="193" t="s">
        <v>65</v>
      </c>
      <c r="E6" s="171"/>
      <c r="F6" s="193" t="s">
        <v>78</v>
      </c>
      <c r="G6" s="171"/>
      <c r="H6" s="193" t="s">
        <v>48</v>
      </c>
      <c r="I6" s="171"/>
      <c r="J6" s="193" t="s">
        <v>16</v>
      </c>
      <c r="K6" s="171"/>
    </row>
    <row r="7" spans="1:11" s="137" customFormat="1" ht="16.5" customHeight="1">
      <c r="A7" s="192"/>
      <c r="B7" s="193"/>
      <c r="C7" s="136"/>
      <c r="D7" s="193"/>
      <c r="E7" s="171"/>
      <c r="F7" s="193"/>
      <c r="G7" s="136"/>
      <c r="H7" s="193"/>
      <c r="I7" s="136"/>
      <c r="J7" s="193"/>
      <c r="K7" s="136"/>
    </row>
    <row r="8" spans="1:11" s="140" customFormat="1" ht="15">
      <c r="A8" s="138"/>
      <c r="B8" s="139" t="s">
        <v>0</v>
      </c>
      <c r="C8" s="139"/>
      <c r="D8" s="139" t="s">
        <v>0</v>
      </c>
      <c r="E8" s="139"/>
      <c r="F8" s="139" t="s">
        <v>0</v>
      </c>
      <c r="G8" s="139"/>
      <c r="H8" s="139" t="s">
        <v>0</v>
      </c>
      <c r="I8" s="139"/>
      <c r="J8" s="139" t="s">
        <v>0</v>
      </c>
      <c r="K8" s="139"/>
    </row>
    <row r="9" spans="1:11" s="137" customFormat="1" ht="15">
      <c r="A9" s="68"/>
      <c r="B9" s="139"/>
      <c r="C9" s="139"/>
      <c r="D9" s="139"/>
      <c r="E9" s="139"/>
      <c r="F9" s="139"/>
      <c r="G9" s="139"/>
      <c r="H9" s="139"/>
      <c r="I9" s="139"/>
      <c r="J9" s="141"/>
      <c r="K9" s="139"/>
    </row>
    <row r="10" spans="1:11" s="145" customFormat="1" ht="15">
      <c r="A10" s="142"/>
      <c r="B10" s="143"/>
      <c r="C10" s="143"/>
      <c r="D10" s="144"/>
      <c r="E10" s="144"/>
      <c r="F10" s="144"/>
      <c r="G10" s="143"/>
      <c r="H10" s="143"/>
      <c r="I10" s="143"/>
      <c r="J10" s="143"/>
      <c r="K10" s="143"/>
    </row>
    <row r="11" spans="1:12" s="145" customFormat="1" ht="15">
      <c r="A11" s="146" t="s">
        <v>88</v>
      </c>
      <c r="B11" s="147">
        <v>19728</v>
      </c>
      <c r="C11" s="148"/>
      <c r="D11" s="147">
        <v>528</v>
      </c>
      <c r="E11" s="149"/>
      <c r="F11" s="147">
        <v>473</v>
      </c>
      <c r="G11" s="148"/>
      <c r="H11" s="147">
        <v>1984</v>
      </c>
      <c r="I11" s="148"/>
      <c r="J11" s="147">
        <f aca="true" t="shared" si="0" ref="J11:J17">+B11+F11+D11+H11</f>
        <v>22713</v>
      </c>
      <c r="K11" s="148"/>
      <c r="L11" s="149"/>
    </row>
    <row r="12" spans="1:12" s="145" customFormat="1" ht="15">
      <c r="A12" s="150" t="s">
        <v>52</v>
      </c>
      <c r="B12" s="147">
        <f>SUM(B11:B11)</f>
        <v>19728</v>
      </c>
      <c r="C12" s="148"/>
      <c r="D12" s="147">
        <f>SUM(D11:D11)</f>
        <v>528</v>
      </c>
      <c r="E12" s="149"/>
      <c r="F12" s="147">
        <f>SUM(F11:F11)</f>
        <v>473</v>
      </c>
      <c r="G12" s="148"/>
      <c r="H12" s="147">
        <f>H11</f>
        <v>1984</v>
      </c>
      <c r="I12" s="148"/>
      <c r="J12" s="147">
        <f t="shared" si="0"/>
        <v>22713</v>
      </c>
      <c r="K12" s="148"/>
      <c r="L12" s="149"/>
    </row>
    <row r="13" spans="1:12" s="145" customFormat="1" ht="15">
      <c r="A13" s="146"/>
      <c r="B13" s="149"/>
      <c r="C13" s="148"/>
      <c r="D13" s="149"/>
      <c r="E13" s="149"/>
      <c r="F13" s="149"/>
      <c r="G13" s="148"/>
      <c r="H13" s="148"/>
      <c r="I13" s="148"/>
      <c r="J13" s="151">
        <f t="shared" si="0"/>
        <v>0</v>
      </c>
      <c r="K13" s="148"/>
      <c r="L13" s="149"/>
    </row>
    <row r="14" spans="1:12" s="145" customFormat="1" ht="15">
      <c r="A14" s="152" t="s">
        <v>101</v>
      </c>
      <c r="B14" s="148"/>
      <c r="C14" s="148"/>
      <c r="D14" s="148"/>
      <c r="E14" s="148"/>
      <c r="F14" s="148"/>
      <c r="G14" s="148"/>
      <c r="H14" s="148"/>
      <c r="I14" s="148"/>
      <c r="J14" s="149">
        <f t="shared" si="0"/>
        <v>0</v>
      </c>
      <c r="K14" s="148"/>
      <c r="L14" s="149"/>
    </row>
    <row r="15" spans="1:12" s="145" customFormat="1" ht="15">
      <c r="A15" s="142" t="s">
        <v>49</v>
      </c>
      <c r="B15" s="148"/>
      <c r="C15" s="148"/>
      <c r="D15" s="148"/>
      <c r="E15" s="148"/>
      <c r="F15" s="148"/>
      <c r="G15" s="148"/>
      <c r="H15" s="148"/>
      <c r="I15" s="148"/>
      <c r="J15" s="149">
        <f t="shared" si="0"/>
        <v>0</v>
      </c>
      <c r="K15" s="148"/>
      <c r="L15" s="149"/>
    </row>
    <row r="16" spans="1:12" s="145" customFormat="1" ht="15">
      <c r="A16" s="153" t="s">
        <v>50</v>
      </c>
      <c r="B16" s="148"/>
      <c r="C16" s="148"/>
      <c r="D16" s="148"/>
      <c r="E16" s="148"/>
      <c r="F16" s="148"/>
      <c r="G16" s="148"/>
      <c r="H16" s="148">
        <v>-459</v>
      </c>
      <c r="I16" s="148"/>
      <c r="J16" s="149">
        <f t="shared" si="0"/>
        <v>-459</v>
      </c>
      <c r="K16" s="148"/>
      <c r="L16" s="149"/>
    </row>
    <row r="17" spans="1:12" s="145" customFormat="1" ht="15">
      <c r="A17" s="153" t="s">
        <v>70</v>
      </c>
      <c r="B17" s="148"/>
      <c r="C17" s="148"/>
      <c r="D17" s="148"/>
      <c r="E17" s="148"/>
      <c r="F17" s="148"/>
      <c r="G17" s="148"/>
      <c r="H17" s="148"/>
      <c r="I17" s="148"/>
      <c r="J17" s="149">
        <f t="shared" si="0"/>
        <v>0</v>
      </c>
      <c r="K17" s="148"/>
      <c r="L17" s="149"/>
    </row>
    <row r="18" spans="1:12" s="145" customFormat="1" ht="15">
      <c r="A18" s="153" t="s">
        <v>53</v>
      </c>
      <c r="B18" s="148"/>
      <c r="C18" s="148"/>
      <c r="D18" s="148"/>
      <c r="E18" s="148"/>
      <c r="F18" s="148"/>
      <c r="G18" s="148"/>
      <c r="H18" s="148"/>
      <c r="I18" s="148"/>
      <c r="J18" s="149">
        <f aca="true" t="shared" si="1" ref="J18:J26">+B18+F18+D18+H18</f>
        <v>0</v>
      </c>
      <c r="K18" s="148"/>
      <c r="L18" s="149"/>
    </row>
    <row r="19" spans="1:12" s="145" customFormat="1" ht="15">
      <c r="A19" s="153" t="s">
        <v>51</v>
      </c>
      <c r="B19" s="148"/>
      <c r="C19" s="148"/>
      <c r="D19" s="148">
        <v>-76</v>
      </c>
      <c r="E19" s="148"/>
      <c r="F19" s="148"/>
      <c r="G19" s="148"/>
      <c r="H19" s="148"/>
      <c r="I19" s="148"/>
      <c r="J19" s="154">
        <f t="shared" si="1"/>
        <v>-76</v>
      </c>
      <c r="K19" s="148"/>
      <c r="L19" s="149"/>
    </row>
    <row r="20" spans="1:12" s="145" customFormat="1" ht="15">
      <c r="A20" s="146" t="s">
        <v>102</v>
      </c>
      <c r="B20" s="147">
        <f>SUM(B12:B19)</f>
        <v>19728</v>
      </c>
      <c r="C20" s="149"/>
      <c r="D20" s="147">
        <f>SUM(D12:D19)</f>
        <v>452</v>
      </c>
      <c r="E20" s="149"/>
      <c r="F20" s="147">
        <f>SUM(F12:F19)</f>
        <v>473</v>
      </c>
      <c r="G20" s="149"/>
      <c r="H20" s="147">
        <f>SUM(H12:H19)</f>
        <v>1525</v>
      </c>
      <c r="I20" s="149"/>
      <c r="J20" s="147">
        <f t="shared" si="1"/>
        <v>22178</v>
      </c>
      <c r="K20" s="149"/>
      <c r="L20" s="149"/>
    </row>
    <row r="21" spans="1:12" s="145" customFormat="1" ht="15">
      <c r="A21" s="142"/>
      <c r="B21" s="148"/>
      <c r="C21" s="148"/>
      <c r="D21" s="148"/>
      <c r="E21" s="148"/>
      <c r="F21" s="148"/>
      <c r="G21" s="148"/>
      <c r="H21" s="148"/>
      <c r="I21" s="148"/>
      <c r="J21" s="151">
        <f t="shared" si="1"/>
        <v>0</v>
      </c>
      <c r="K21" s="148"/>
      <c r="L21" s="149"/>
    </row>
    <row r="22" spans="1:12" s="145" customFormat="1" ht="15">
      <c r="A22" s="179" t="s">
        <v>106</v>
      </c>
      <c r="B22" s="178" t="s">
        <v>93</v>
      </c>
      <c r="C22" s="178"/>
      <c r="D22" s="178" t="s">
        <v>93</v>
      </c>
      <c r="E22" s="178"/>
      <c r="F22" s="178" t="s">
        <v>93</v>
      </c>
      <c r="G22" s="148"/>
      <c r="H22" s="148">
        <v>-182</v>
      </c>
      <c r="I22" s="148"/>
      <c r="J22" s="149">
        <v>-182</v>
      </c>
      <c r="K22" s="148"/>
      <c r="L22" s="149"/>
    </row>
    <row r="23" spans="2:12" s="145" customFormat="1" ht="15">
      <c r="B23" s="148"/>
      <c r="C23" s="148"/>
      <c r="D23" s="148"/>
      <c r="E23" s="148"/>
      <c r="F23" s="148"/>
      <c r="G23" s="148"/>
      <c r="H23" s="148"/>
      <c r="I23" s="148"/>
      <c r="J23" s="149"/>
      <c r="K23" s="148"/>
      <c r="L23" s="149"/>
    </row>
    <row r="24" spans="1:12" s="145" customFormat="1" ht="15.75" thickBot="1">
      <c r="A24" s="150" t="s">
        <v>105</v>
      </c>
      <c r="B24" s="156">
        <f>SUM(B20:B22)</f>
        <v>19728</v>
      </c>
      <c r="C24" s="149"/>
      <c r="D24" s="156">
        <f>SUM(D20:D22)</f>
        <v>452</v>
      </c>
      <c r="E24" s="149"/>
      <c r="F24" s="156">
        <f>SUM(F20:F22)</f>
        <v>473</v>
      </c>
      <c r="G24" s="149"/>
      <c r="H24" s="156">
        <f>SUM(H20:H22)</f>
        <v>1343</v>
      </c>
      <c r="I24" s="149"/>
      <c r="J24" s="156">
        <f t="shared" si="1"/>
        <v>21996</v>
      </c>
      <c r="K24" s="148"/>
      <c r="L24" s="149"/>
    </row>
    <row r="25" spans="1:12" s="145" customFormat="1" ht="15.75" thickTop="1">
      <c r="A25" s="150"/>
      <c r="B25" s="149"/>
      <c r="C25" s="149"/>
      <c r="D25" s="149"/>
      <c r="E25" s="149"/>
      <c r="F25" s="149"/>
      <c r="G25" s="149"/>
      <c r="H25" s="149"/>
      <c r="I25" s="149"/>
      <c r="J25" s="149"/>
      <c r="K25" s="148"/>
      <c r="L25" s="149"/>
    </row>
    <row r="26" spans="1:12" s="145" customFormat="1" ht="16.5" customHeight="1">
      <c r="A26" s="150" t="s">
        <v>94</v>
      </c>
      <c r="B26" s="154">
        <f>B24</f>
        <v>19728</v>
      </c>
      <c r="C26" s="149"/>
      <c r="D26" s="154">
        <f>D24</f>
        <v>452</v>
      </c>
      <c r="E26" s="149"/>
      <c r="F26" s="154">
        <f>F24</f>
        <v>473</v>
      </c>
      <c r="G26" s="149"/>
      <c r="H26" s="154">
        <f>H24</f>
        <v>1343</v>
      </c>
      <c r="I26" s="149"/>
      <c r="J26" s="154">
        <f t="shared" si="1"/>
        <v>21996</v>
      </c>
      <c r="K26" s="148"/>
      <c r="L26" s="149"/>
    </row>
    <row r="27" spans="1:12" s="145" customFormat="1" ht="15">
      <c r="A27" s="142"/>
      <c r="B27" s="148"/>
      <c r="C27" s="148"/>
      <c r="D27" s="148"/>
      <c r="E27" s="148"/>
      <c r="F27" s="148"/>
      <c r="G27" s="148"/>
      <c r="H27" s="148"/>
      <c r="I27" s="148"/>
      <c r="J27" s="149"/>
      <c r="K27" s="148"/>
      <c r="L27" s="149"/>
    </row>
    <row r="28" spans="1:12" s="145" customFormat="1" ht="15">
      <c r="A28" s="152" t="s">
        <v>103</v>
      </c>
      <c r="B28" s="148"/>
      <c r="C28" s="148"/>
      <c r="D28" s="148"/>
      <c r="E28" s="148"/>
      <c r="F28" s="148"/>
      <c r="G28" s="148"/>
      <c r="H28" s="148"/>
      <c r="I28" s="148"/>
      <c r="J28" s="149">
        <f>+B28+F28+D28+H28</f>
        <v>0</v>
      </c>
      <c r="K28" s="148"/>
      <c r="L28" s="149"/>
    </row>
    <row r="29" spans="1:12" s="145" customFormat="1" ht="15">
      <c r="A29" s="142" t="s">
        <v>49</v>
      </c>
      <c r="B29" s="149"/>
      <c r="C29" s="148"/>
      <c r="D29" s="149"/>
      <c r="E29" s="149"/>
      <c r="F29" s="149"/>
      <c r="G29" s="148"/>
      <c r="H29" s="148"/>
      <c r="I29" s="148"/>
      <c r="J29" s="149">
        <f>+B29+F29+D29+H29</f>
        <v>0</v>
      </c>
      <c r="K29" s="148"/>
      <c r="L29" s="149"/>
    </row>
    <row r="30" spans="1:246" s="145" customFormat="1" ht="15">
      <c r="A30" s="153" t="s">
        <v>50</v>
      </c>
      <c r="B30" s="153"/>
      <c r="C30" s="153"/>
      <c r="D30" s="153"/>
      <c r="E30" s="153"/>
      <c r="F30" s="153"/>
      <c r="G30" s="153"/>
      <c r="H30" s="148">
        <v>-694</v>
      </c>
      <c r="I30" s="153"/>
      <c r="J30" s="149">
        <f>+B30+F30+D30+H30</f>
        <v>-694</v>
      </c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</row>
    <row r="31" spans="1:246" s="145" customFormat="1" ht="15">
      <c r="A31" s="153" t="s">
        <v>70</v>
      </c>
      <c r="B31" s="153"/>
      <c r="C31" s="153"/>
      <c r="D31" s="153"/>
      <c r="E31" s="153"/>
      <c r="F31" s="153"/>
      <c r="G31" s="153"/>
      <c r="H31" s="148"/>
      <c r="I31" s="153"/>
      <c r="J31" s="149">
        <f>SUM(B31:H31)</f>
        <v>0</v>
      </c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</row>
    <row r="32" spans="1:246" s="145" customFormat="1" ht="15">
      <c r="A32" s="153" t="s">
        <v>53</v>
      </c>
      <c r="B32" s="153"/>
      <c r="C32" s="153"/>
      <c r="D32" s="148"/>
      <c r="E32" s="148"/>
      <c r="I32" s="153"/>
      <c r="J32" s="149">
        <f>+B32+F33+D32+H33</f>
        <v>0</v>
      </c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</row>
    <row r="33" spans="1:246" s="145" customFormat="1" ht="15">
      <c r="A33" s="153" t="s">
        <v>51</v>
      </c>
      <c r="B33" s="153"/>
      <c r="C33" s="153"/>
      <c r="D33" s="148">
        <v>-20</v>
      </c>
      <c r="E33" s="153"/>
      <c r="F33" s="148"/>
      <c r="G33" s="153"/>
      <c r="H33" s="153"/>
      <c r="I33" s="153"/>
      <c r="J33" s="149">
        <f>SUM(B33:H33)</f>
        <v>-20</v>
      </c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</row>
    <row r="34" spans="1:12" s="145" customFormat="1" ht="15">
      <c r="A34" s="142"/>
      <c r="B34" s="149"/>
      <c r="C34" s="148"/>
      <c r="D34" s="149"/>
      <c r="E34" s="149"/>
      <c r="F34" s="149"/>
      <c r="G34" s="148"/>
      <c r="H34" s="155"/>
      <c r="I34" s="148"/>
      <c r="J34" s="154">
        <f>+B34+F34+D34+H34</f>
        <v>0</v>
      </c>
      <c r="K34" s="148"/>
      <c r="L34" s="149"/>
    </row>
    <row r="35" spans="1:12" s="145" customFormat="1" ht="15.75" thickBot="1">
      <c r="A35" s="146" t="s">
        <v>104</v>
      </c>
      <c r="B35" s="156">
        <f>SUM(B26:B33)</f>
        <v>19728</v>
      </c>
      <c r="C35" s="148"/>
      <c r="D35" s="156">
        <f>D26+D29+D30+D32+D33</f>
        <v>432</v>
      </c>
      <c r="E35" s="156"/>
      <c r="F35" s="156">
        <f>F26+F29+F30+F31+F32+F33</f>
        <v>473</v>
      </c>
      <c r="G35" s="148"/>
      <c r="H35" s="156">
        <f>H26+H29+H30+H33+H33</f>
        <v>649</v>
      </c>
      <c r="I35" s="148"/>
      <c r="J35" s="156">
        <f>SUM(J26:J34)</f>
        <v>21282</v>
      </c>
      <c r="K35" s="148"/>
      <c r="L35" s="149"/>
    </row>
    <row r="36" spans="1:12" s="145" customFormat="1" ht="15.75" thickTop="1">
      <c r="A36" s="142"/>
      <c r="B36" s="149"/>
      <c r="C36" s="148"/>
      <c r="D36" s="148"/>
      <c r="E36" s="148"/>
      <c r="F36" s="148"/>
      <c r="G36" s="148"/>
      <c r="H36" s="148"/>
      <c r="I36" s="148"/>
      <c r="J36" s="149"/>
      <c r="K36" s="148"/>
      <c r="L36" s="149"/>
    </row>
    <row r="37" spans="1:12" s="145" customFormat="1" ht="15">
      <c r="A37" s="146"/>
      <c r="B37" s="149"/>
      <c r="C37" s="148"/>
      <c r="D37" s="149"/>
      <c r="E37" s="149"/>
      <c r="F37" s="149"/>
      <c r="G37" s="148"/>
      <c r="H37" s="148"/>
      <c r="I37" s="148"/>
      <c r="J37" s="149"/>
      <c r="K37" s="148"/>
      <c r="L37" s="149"/>
    </row>
    <row r="38" spans="2:3" s="21" customFormat="1" ht="15">
      <c r="B38" s="133"/>
      <c r="C38" s="133"/>
    </row>
    <row r="39" spans="1:10" s="21" customFormat="1" ht="15" customHeight="1">
      <c r="A39" s="52" t="s">
        <v>46</v>
      </c>
      <c r="B39" s="194"/>
      <c r="C39" s="194"/>
      <c r="D39" s="194"/>
      <c r="E39" s="157"/>
      <c r="F39" s="157"/>
      <c r="G39" s="157"/>
      <c r="H39" s="157"/>
      <c r="I39" s="157"/>
      <c r="J39" s="157"/>
    </row>
    <row r="40" spans="1:11" s="21" customFormat="1" ht="30" customHeight="1">
      <c r="A40" s="54" t="s">
        <v>25</v>
      </c>
      <c r="B40" s="158"/>
      <c r="C40" s="20"/>
      <c r="D40" s="56"/>
      <c r="E40" s="158"/>
      <c r="F40" s="157"/>
      <c r="G40" s="157"/>
      <c r="H40" s="157"/>
      <c r="I40" s="157"/>
      <c r="J40" s="157"/>
      <c r="K40" s="157"/>
    </row>
    <row r="41" spans="1:3" s="21" customFormat="1" ht="15">
      <c r="A41" s="33"/>
      <c r="B41" s="33"/>
      <c r="C41" s="53"/>
    </row>
    <row r="42" spans="1:3" s="21" customFormat="1" ht="15">
      <c r="A42" s="173" t="s">
        <v>47</v>
      </c>
      <c r="C42" s="53"/>
    </row>
    <row r="43" spans="1:3" s="21" customFormat="1" ht="15">
      <c r="A43" s="56" t="s">
        <v>26</v>
      </c>
      <c r="C43" s="53"/>
    </row>
    <row r="44" spans="2:3" s="21" customFormat="1" ht="15">
      <c r="B44" s="53"/>
      <c r="C44" s="53"/>
    </row>
    <row r="45" spans="1:5" s="21" customFormat="1" ht="15">
      <c r="A45" s="180" t="s">
        <v>33</v>
      </c>
      <c r="B45" s="180"/>
      <c r="C45" s="180"/>
      <c r="D45" s="180"/>
      <c r="E45" s="180"/>
    </row>
    <row r="46" s="2" customFormat="1" ht="15"/>
    <row r="47" s="2" customFormat="1" ht="15">
      <c r="A47" s="13"/>
    </row>
    <row r="48" ht="15">
      <c r="A48" s="159"/>
    </row>
    <row r="49" ht="15">
      <c r="A49" s="160"/>
    </row>
    <row r="50" ht="15">
      <c r="A50" s="161"/>
    </row>
    <row r="51" ht="15">
      <c r="A51" s="162"/>
    </row>
    <row r="52" ht="15">
      <c r="A52" s="163"/>
    </row>
    <row r="61" ht="15">
      <c r="A61" s="164"/>
    </row>
  </sheetData>
  <sheetProtection/>
  <mergeCells count="12">
    <mergeCell ref="F1:K1"/>
    <mergeCell ref="A5:K5"/>
    <mergeCell ref="H6:H7"/>
    <mergeCell ref="B6:B7"/>
    <mergeCell ref="A3:J3"/>
    <mergeCell ref="A4:J4"/>
    <mergeCell ref="A6:A7"/>
    <mergeCell ref="J6:J7"/>
    <mergeCell ref="F6:F7"/>
    <mergeCell ref="D6:D7"/>
    <mergeCell ref="A45:E45"/>
    <mergeCell ref="B39:D39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79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Dilian</cp:lastModifiedBy>
  <cp:lastPrinted>2013-04-22T18:06:04Z</cp:lastPrinted>
  <dcterms:created xsi:type="dcterms:W3CDTF">2003-02-07T14:36:34Z</dcterms:created>
  <dcterms:modified xsi:type="dcterms:W3CDTF">2019-03-29T07:19:28Z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