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65" windowWidth="11235" windowHeight="5970" tabRatio="598" activeTab="0"/>
  </bookViews>
  <sheets>
    <sheet name="т.1-9" sheetId="1" r:id="rId1"/>
    <sheet name="Би ОПР" sheetId="2" r:id="rId2"/>
    <sheet name="Кредити" sheetId="3" r:id="rId3"/>
    <sheet name="Имо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4" authorId="0">
      <text>
        <r>
          <rPr>
            <b/>
            <sz val="8"/>
            <rFont val="Tahoma"/>
            <family val="2"/>
          </rPr>
          <t>User:
данните да съвпадат с ред С 150 от опр-гр.І Нетни приходи от продажби</t>
        </r>
      </text>
    </comment>
    <comment ref="E84" authorId="0">
      <text>
        <r>
          <rPr>
            <b/>
            <sz val="8"/>
            <rFont val="Tahoma"/>
            <family val="2"/>
          </rPr>
          <t>User:
данните да съвпадат с ред Д150 от ОПР -Нетни приходи от продажби</t>
        </r>
      </text>
    </comment>
    <comment ref="F84" authorId="0">
      <text>
        <r>
          <rPr>
            <b/>
            <sz val="8"/>
            <rFont val="Tahoma"/>
            <family val="2"/>
          </rPr>
          <t>User:
данните да съвпадат с ред Е150 от ОПР -Нетни приходи от продажби гр.І</t>
        </r>
      </text>
    </comment>
    <comment ref="F15" authorId="0">
      <text>
        <r>
          <rPr>
            <b/>
            <sz val="8"/>
            <rFont val="Tahoma"/>
            <family val="2"/>
          </rPr>
          <t>User:
безсрочен освен в случите на определен срок за учредяване</t>
        </r>
      </text>
    </comment>
    <comment ref="F43" authorId="0">
      <text>
        <r>
          <rPr>
            <b/>
            <sz val="8"/>
            <rFont val="Tahoma"/>
            <family val="2"/>
          </rPr>
          <t>User:
посочените данни да съвпадат с баланса -записан капитал за периода</t>
        </r>
      </text>
    </comment>
    <comment ref="C55" authorId="0">
      <text>
        <r>
          <rPr>
            <b/>
            <sz val="8"/>
            <rFont val="Tahoma"/>
            <family val="2"/>
          </rPr>
          <t>User:
по актуални данни от Централния депозитар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20" authorId="0">
      <text>
        <r>
          <rPr>
            <b/>
            <sz val="8"/>
            <rFont val="Tahoma"/>
            <family val="2"/>
          </rPr>
          <t>User:
засечка разходи приходи ОПР</t>
        </r>
      </text>
    </comment>
    <comment ref="D220" authorId="0">
      <text>
        <r>
          <rPr>
            <b/>
            <sz val="8"/>
            <rFont val="Tahoma"/>
            <family val="2"/>
          </rPr>
          <t>User:
засечка разходи -приходи опр</t>
        </r>
      </text>
    </comment>
    <comment ref="E220" authorId="0">
      <text>
        <r>
          <rPr>
            <b/>
            <sz val="8"/>
            <rFont val="Tahoma"/>
            <family val="2"/>
          </rPr>
          <t>User:
засечка разходи-приходи опр</t>
        </r>
      </text>
    </comment>
    <comment ref="C221" authorId="0">
      <text>
        <r>
          <rPr>
            <b/>
            <sz val="8"/>
            <rFont val="Tahoma"/>
            <family val="2"/>
          </rPr>
          <t>User:
засечка печалба и загуба опр и баланс</t>
        </r>
      </text>
    </comment>
    <comment ref="D221" authorId="0">
      <text>
        <r>
          <rPr>
            <b/>
            <sz val="8"/>
            <rFont val="Tahoma"/>
            <family val="2"/>
          </rPr>
          <t>User:
засечка печалба загуба от опр и баланс</t>
        </r>
      </text>
    </comment>
    <comment ref="E221" authorId="0">
      <text>
        <r>
          <rPr>
            <b/>
            <sz val="8"/>
            <rFont val="Tahoma"/>
            <family val="2"/>
          </rPr>
          <t>User:
засечка печалба загуба опр и баланс</t>
        </r>
      </text>
    </comment>
    <comment ref="C104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C102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D102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D104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E102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E104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C140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D140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E140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C142" authorId="0">
      <text>
        <r>
          <rPr>
            <b/>
            <sz val="8"/>
            <rFont val="Tahoma"/>
            <family val="2"/>
          </rPr>
          <t>User:
засечка условни пасиви условни активи</t>
        </r>
      </text>
    </comment>
    <comment ref="D142" authorId="0">
      <text>
        <r>
          <rPr>
            <b/>
            <sz val="8"/>
            <rFont val="Tahoma"/>
            <family val="2"/>
          </rPr>
          <t>User:
засечка условни активи и пасиви</t>
        </r>
      </text>
    </comment>
    <comment ref="E142" authorId="0">
      <text>
        <r>
          <rPr>
            <b/>
            <sz val="8"/>
            <rFont val="Tahoma"/>
            <family val="2"/>
          </rPr>
          <t>User:
засечка условни пасиви условни активи</t>
        </r>
      </text>
    </comment>
    <comment ref="B175" authorId="0">
      <text>
        <r>
          <rPr>
            <b/>
            <sz val="8"/>
            <rFont val="Tahoma"/>
            <family val="2"/>
          </rPr>
          <t>User:
общо приходи от дейн.-общо разходи от дейн.</t>
        </r>
      </text>
    </comment>
    <comment ref="B178" authorId="0">
      <text>
        <r>
          <rPr>
            <b/>
            <sz val="8"/>
            <rFont val="Tahoma"/>
            <family val="2"/>
          </rPr>
          <t>User:
общо приходи-общо разходи</t>
        </r>
      </text>
    </comment>
    <comment ref="B210" authorId="0">
      <text>
        <r>
          <rPr>
            <b/>
            <sz val="8"/>
            <rFont val="Tahoma"/>
            <family val="2"/>
          </rPr>
          <t>User:
общо прих. от дейн.-общо разх. от дейн.</t>
        </r>
      </text>
    </comment>
    <comment ref="B213" authorId="0">
      <text>
        <r>
          <rPr>
            <b/>
            <sz val="8"/>
            <rFont val="Tahoma"/>
            <family val="2"/>
          </rPr>
          <t>User:
общо приходи-общо разходи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8"/>
            <rFont val="Tahoma"/>
            <family val="2"/>
          </rPr>
          <t>User:
за последния отчетен период се попълват данните</t>
        </r>
      </text>
    </comment>
  </commentList>
</comments>
</file>

<file path=xl/sharedStrings.xml><?xml version="1.0" encoding="utf-8"?>
<sst xmlns="http://schemas.openxmlformats.org/spreadsheetml/2006/main" count="636" uniqueCount="523">
  <si>
    <t xml:space="preserve">  </t>
  </si>
  <si>
    <t xml:space="preserve">                      ИНФОРМАЦИОНЕН ПРОСПЕКТ </t>
  </si>
  <si>
    <t>на дружество, чиито акции се предлагат на централизирани публични търгове от Агенцията за приватизация</t>
  </si>
  <si>
    <t>Дружество :</t>
  </si>
  <si>
    <t xml:space="preserve"> - наименование и седалище на кирилица</t>
  </si>
  <si>
    <t xml:space="preserve"> - наименование на латиница</t>
  </si>
  <si>
    <t>БУЛСТАТ:</t>
  </si>
  <si>
    <t>Данъчен номер:</t>
  </si>
  <si>
    <t>Наименование на отрасъла, код по НОК</t>
  </si>
  <si>
    <t xml:space="preserve"> Срок на учредяване</t>
  </si>
  <si>
    <t>СЕДАЛИЩЕ,</t>
  </si>
  <si>
    <t>АДРЕС НА УПРАВЛЕНИЕ</t>
  </si>
  <si>
    <t>И м е</t>
  </si>
  <si>
    <t>Позиция</t>
  </si>
  <si>
    <t>Брой поименни акции с право на глас</t>
  </si>
  <si>
    <t>СЪДЕБНА РЕГИСТРАЦИЯ</t>
  </si>
  <si>
    <t>КАПИТАЛ</t>
  </si>
  <si>
    <t>8.1.</t>
  </si>
  <si>
    <t>При учредяването</t>
  </si>
  <si>
    <t>8.2.</t>
  </si>
  <si>
    <t>Промени в капитала и основание</t>
  </si>
  <si>
    <t xml:space="preserve"> - заповед или решение на ОСА; с.решение №, дата, по описа на .. ОС</t>
  </si>
  <si>
    <t>8.3.</t>
  </si>
  <si>
    <t>Актуален брой и номинална ст-ст на акциите</t>
  </si>
  <si>
    <t>АКЦИИ</t>
  </si>
  <si>
    <t>9.1.</t>
  </si>
  <si>
    <t>9.2.</t>
  </si>
  <si>
    <t>9.3.</t>
  </si>
  <si>
    <t>9.4.</t>
  </si>
  <si>
    <t>Разпределение на капитала на дружеството</t>
  </si>
  <si>
    <t>10.1.</t>
  </si>
  <si>
    <t xml:space="preserve">Брой акции </t>
  </si>
  <si>
    <t>брой</t>
  </si>
  <si>
    <t>в проценти</t>
  </si>
  <si>
    <t>общо</t>
  </si>
  <si>
    <t xml:space="preserve"> - държавна собственост</t>
  </si>
  <si>
    <t xml:space="preserve"> - частна собственост, в т.ч.</t>
  </si>
  <si>
    <t xml:space="preserve">   *</t>
  </si>
  <si>
    <t>10.2.</t>
  </si>
  <si>
    <t xml:space="preserve">Данни за акционерите, притежаващи над 10% от гласовете </t>
  </si>
  <si>
    <t>Предмет на дейност /по съдебно решение/</t>
  </si>
  <si>
    <t>Описание на търговската дейност на дружеството</t>
  </si>
  <si>
    <t>12.1.</t>
  </si>
  <si>
    <t>12.2.</t>
  </si>
  <si>
    <t>Продажби, пазари и пазарен дял -</t>
  </si>
  <si>
    <t>Показател</t>
  </si>
  <si>
    <t>Нетен размер на приходите от продажби (хил.лв.)</t>
  </si>
  <si>
    <t>Относителен дял на износа /%/</t>
  </si>
  <si>
    <t>12.3.</t>
  </si>
  <si>
    <t>Основни конкуренти</t>
  </si>
  <si>
    <t>12.4.</t>
  </si>
  <si>
    <t xml:space="preserve">Производство с военно предназначение или възможна двойна употреба и задължения към </t>
  </si>
  <si>
    <t>12.5.</t>
  </si>
  <si>
    <t>12.6.</t>
  </si>
  <si>
    <t>12.7.</t>
  </si>
  <si>
    <t>13.</t>
  </si>
  <si>
    <t>АКТИВИ</t>
  </si>
  <si>
    <t>IV. Парични средства</t>
  </si>
  <si>
    <t>V. Разходи за бъдещи периоди</t>
  </si>
  <si>
    <t>А. СОБСТВЕН КАПИТАЛ</t>
  </si>
  <si>
    <t>Б. ДЪЛГОСРОЧНИ ПАСИВИ</t>
  </si>
  <si>
    <t>I. Дългосрочни задължения</t>
  </si>
  <si>
    <t>В. КРАТКОСРОЧНИ ПАСИВИ</t>
  </si>
  <si>
    <t>I. Краткосрочни задължения</t>
  </si>
  <si>
    <t>ПРИХОДИ</t>
  </si>
  <si>
    <t>КРЕДИТНИ ОТНОШЕНИЯ НА ДРУЖЕСТВОТО</t>
  </si>
  <si>
    <t>16.1.</t>
  </si>
  <si>
    <t>Задължения по дългосрочни кредити</t>
  </si>
  <si>
    <t xml:space="preserve">Дата на </t>
  </si>
  <si>
    <t>Дата първа</t>
  </si>
  <si>
    <t>Краен срок</t>
  </si>
  <si>
    <t>Размер на</t>
  </si>
  <si>
    <t>Договорен</t>
  </si>
  <si>
    <t>Стойност</t>
  </si>
  <si>
    <t>Неизплатена</t>
  </si>
  <si>
    <t>Обща ст-ст</t>
  </si>
  <si>
    <t>Кредитор</t>
  </si>
  <si>
    <t>отпускане</t>
  </si>
  <si>
    <t>падежна вноска</t>
  </si>
  <si>
    <t xml:space="preserve">на </t>
  </si>
  <si>
    <t>кредита</t>
  </si>
  <si>
    <t>лихвен %</t>
  </si>
  <si>
    <t>на глав-та</t>
  </si>
  <si>
    <t>лихва към</t>
  </si>
  <si>
    <t>на дълга към</t>
  </si>
  <si>
    <t>погасяване</t>
  </si>
  <si>
    <t>хил.лв.</t>
  </si>
  <si>
    <t>16.2.</t>
  </si>
  <si>
    <t>Кредитни задължения по ЗУНК, договорени до 31.12.1990 г.</t>
  </si>
  <si>
    <t>Вид на</t>
  </si>
  <si>
    <t>Условия на</t>
  </si>
  <si>
    <t>Срок на</t>
  </si>
  <si>
    <t>главницата</t>
  </si>
  <si>
    <t>лихвата</t>
  </si>
  <si>
    <t>вал./лв.</t>
  </si>
  <si>
    <t>16.3.</t>
  </si>
  <si>
    <t>на погасяване</t>
  </si>
  <si>
    <t>на дълга</t>
  </si>
  <si>
    <t>16.4.</t>
  </si>
  <si>
    <t>Обезпечения в полза на трети лица</t>
  </si>
  <si>
    <t>Стойност /хил.лв./</t>
  </si>
  <si>
    <t>В полза на</t>
  </si>
  <si>
    <t>Основание</t>
  </si>
  <si>
    <t>16.5.</t>
  </si>
  <si>
    <t>Издадени менителници, записи на заповеди и облигации</t>
  </si>
  <si>
    <t>Вид</t>
  </si>
  <si>
    <t>Брой</t>
  </si>
  <si>
    <t xml:space="preserve"> /хил. лв./</t>
  </si>
  <si>
    <t>за обезпечението</t>
  </si>
  <si>
    <t>Участие в други дружества</t>
  </si>
  <si>
    <t>Дружество</t>
  </si>
  <si>
    <t xml:space="preserve">         Размер на участието</t>
  </si>
  <si>
    <t xml:space="preserve">      Предмет на дейност</t>
  </si>
  <si>
    <t>участието</t>
  </si>
  <si>
    <t xml:space="preserve"> хил.лв.</t>
  </si>
  <si>
    <t>%</t>
  </si>
  <si>
    <t xml:space="preserve">                     Сгради</t>
  </si>
  <si>
    <t>Реституционни</t>
  </si>
  <si>
    <t>Площадка</t>
  </si>
  <si>
    <t>Земя-кв.м.</t>
  </si>
  <si>
    <t>предназначение</t>
  </si>
  <si>
    <t>брой/ЗП кв.м.</t>
  </si>
  <si>
    <t>Оборудване към датата на</t>
  </si>
  <si>
    <t>Година на въвеждане</t>
  </si>
  <si>
    <t xml:space="preserve">Ориентировъчен  </t>
  </si>
  <si>
    <t>Степен на</t>
  </si>
  <si>
    <t>съставяне на проспекта</t>
  </si>
  <si>
    <t>в експлоатация</t>
  </si>
  <si>
    <t>капацитет</t>
  </si>
  <si>
    <t>натоварване</t>
  </si>
  <si>
    <t>СРЕДНОСПИСЪЧЕН БРОЙ НА ПЕРСОНАЛА</t>
  </si>
  <si>
    <t>Средносписъчен брой на персонала</t>
  </si>
  <si>
    <t>Средна месечна РЗ в лв.</t>
  </si>
  <si>
    <t>Дата на съставяне на проспекта</t>
  </si>
  <si>
    <t>Срок на валидност на проспекта</t>
  </si>
  <si>
    <t>Подпис на лицето или лицата, които представляват дружеството:</t>
  </si>
  <si>
    <t>Подпис на лицето, което представлява Агенцията за приватизация:</t>
  </si>
  <si>
    <t>ДЕКЛАРАЦИЯ</t>
  </si>
  <si>
    <t>ДЕКЛАРАТОР :</t>
  </si>
  <si>
    <t xml:space="preserve">ДЕКЛАРИРАМ, че фактите, сведенията, обстоятелствата и данните, отразени </t>
  </si>
  <si>
    <t xml:space="preserve">представени неверни факти, сведения, обстоятелства и данни за обекта на приватизация лично </t>
  </si>
  <si>
    <t>от мен или от други лица под мое ръководство.</t>
  </si>
  <si>
    <t>в Информационния проспект на Дружеството, предоставен в Агенцията за приватизация</t>
  </si>
  <si>
    <t xml:space="preserve"> са верни, точни и обективни.</t>
  </si>
  <si>
    <t xml:space="preserve">Известна ми е наказателната отговорност по чл. 313 и сл. от НК за даване или допускане да бъдат </t>
  </si>
  <si>
    <t>*</t>
  </si>
  <si>
    <t>9 месеца</t>
  </si>
  <si>
    <t xml:space="preserve"> * трябва да се посочи общата сума на предявените искове и данни </t>
  </si>
  <si>
    <t xml:space="preserve">   за водените срещу дружеството дела с интерес над 5 на сто от активите,</t>
  </si>
  <si>
    <t>НЕДВИЖИМИ ИМОТИ</t>
  </si>
  <si>
    <t>ОСНОВНО ТЕХНОЛОГИЧНО ОБОРУДВАНЕ</t>
  </si>
  <si>
    <r>
      <t>ВИСЯЩИ СЪДЕБНИ ИЛИ СЪДЕБНО-ИЗПЪЛНИТЕЛНИ ПРОИЗВОДСТВА</t>
    </r>
    <r>
      <rPr>
        <b/>
        <i/>
        <sz val="10"/>
        <rFont val="Times New Roman Cyr"/>
        <family val="1"/>
      </rPr>
      <t xml:space="preserve"> </t>
    </r>
  </si>
  <si>
    <t>* В графата "Позиция се посочва позицията на всеки член на органите за управление (председател, член и т.н.)</t>
  </si>
  <si>
    <t>* Посочва се представляващия/щите и начина, по който се осъществява управленито на дружеството.</t>
  </si>
  <si>
    <t xml:space="preserve">* При повече от един представляващ се посочва дали само заедно или заедно и поотделно представляват </t>
  </si>
  <si>
    <t xml:space="preserve">* В случаите, когато членове на органите за управление  по с.решение са юридически лица, се изписва </t>
  </si>
  <si>
    <t>юридическото лице и упълномощеното от него физическо лице, посочени в съответното с.решение</t>
  </si>
  <si>
    <t xml:space="preserve">Данните трябва да кореспондират с дългосрочни задължения по получени банкови и търговски заеми </t>
  </si>
  <si>
    <t>в пасива за същия период</t>
  </si>
  <si>
    <t>Данните трябва да кореспондират с други дългосрочни задължения в пасива за същия период</t>
  </si>
  <si>
    <t xml:space="preserve">Данните трябва да кореспондират с краткосрочни задължения по получени банкови и търговски заеми </t>
  </si>
  <si>
    <t>Данните трябва да отразяват всички обезпечения, в т.ч. и по банкови и търговски кредити!</t>
  </si>
  <si>
    <t>Данните трябва да кореспондират с дългосрочни инвестиции от актива за същия период</t>
  </si>
  <si>
    <t>Информацията по този раздел трябва да включва информация за всяка една от площадките и сградите, които са включени</t>
  </si>
  <si>
    <t xml:space="preserve"> в активите на дружеството</t>
  </si>
  <si>
    <t xml:space="preserve">* За дружествата, чиято основна дейност е производствена, допълнително трябва да се посочи </t>
  </si>
  <si>
    <t>ориентировъчният капацитет на производствените мощности (за денонощие, месечен или годишен)</t>
  </si>
  <si>
    <t xml:space="preserve">* Необходимо е също така да се посочи и степента на натоварване на производствените мощности за </t>
  </si>
  <si>
    <t>последния отчетен впериод.</t>
  </si>
  <si>
    <t>в хил.лв.</t>
  </si>
  <si>
    <t>в хил. лв./вал.</t>
  </si>
  <si>
    <t xml:space="preserve"> 14. ИНФОРМАЦИЯ ОТ БАЛАНСИТЕ НА ДРУЖЕСТВОТО - в хил.лв.</t>
  </si>
  <si>
    <t xml:space="preserve">·  попълват се следните данни за юридическите лица - наименование, седалище, адрес, БУЛСТАТ, </t>
  </si>
  <si>
    <t>партиден номер и година на съдебната регистрация при съответния Окръжен съд;</t>
  </si>
  <si>
    <t>*за юридически лица се попълва-наименование, седалище,адрес,БУЛСТАТ,</t>
  </si>
  <si>
    <t>* за физическите лица - трите имена и ЕГН.</t>
  </si>
  <si>
    <t>І.Дълготрайни материални активи</t>
  </si>
  <si>
    <t>Разходи за придобиване и ликвидация  на дълготрайни материални активи;</t>
  </si>
  <si>
    <t>ІІ.Дълготрайни нематериални активи</t>
  </si>
  <si>
    <t>Други дълготрайни нематериални активи</t>
  </si>
  <si>
    <t>III. Дългосрочни финансови активи</t>
  </si>
  <si>
    <t>Дялове и участия в т.ч.</t>
  </si>
  <si>
    <t>Дългосрочни вземания в т.ч.</t>
  </si>
  <si>
    <t>-от свързани предприятия;</t>
  </si>
  <si>
    <t>-търговски заеми;</t>
  </si>
  <si>
    <t>IV.Търговска репутация</t>
  </si>
  <si>
    <t>Б.КРАТКОТРАЙНИ /КРАТКОСРОЧНИ/ АКТИВИ</t>
  </si>
  <si>
    <t>І.Материални запаси</t>
  </si>
  <si>
    <t>ІІ. Краткосрочни вземания</t>
  </si>
  <si>
    <t>ІІІ.Краткосрочни финансови активи</t>
  </si>
  <si>
    <t xml:space="preserve"> ОБЩО ЗА РАЗДЕЛ "Б":</t>
  </si>
  <si>
    <t>В.УСЛОВНИ АКТИВИ</t>
  </si>
  <si>
    <t>I. Основен капитал</t>
  </si>
  <si>
    <t>II.Резерви</t>
  </si>
  <si>
    <t>ІІІ.Финансов резултат</t>
  </si>
  <si>
    <t xml:space="preserve"> ОБЩО ЗА РАЗДЕЛ "A":</t>
  </si>
  <si>
    <t>Задължения към свързани предприятия</t>
  </si>
  <si>
    <t>Задължения към  финансови предприятия</t>
  </si>
  <si>
    <t>Задължения по търговски заеми</t>
  </si>
  <si>
    <t>II. Приходи за бъдещи периоди и финансирания</t>
  </si>
  <si>
    <t>А.Приходи от обичайната дейност;</t>
  </si>
  <si>
    <t>І.Нетни приходи от продажби на:</t>
  </si>
  <si>
    <t>ІІ.Приходи от финансирания;</t>
  </si>
  <si>
    <t>в т.ч. от правителството;</t>
  </si>
  <si>
    <t>Приходи от участия</t>
  </si>
  <si>
    <t>Б. Общо приходи от дейността / І+ІІ+ІІІ/</t>
  </si>
  <si>
    <t>ІV.Извънредни приходи</t>
  </si>
  <si>
    <t>Г.Общо приходи /Б+ІV/</t>
  </si>
  <si>
    <t>Д.Счетоводна загуба</t>
  </si>
  <si>
    <t>Е.Загуба/Д+V/</t>
  </si>
  <si>
    <t>РАЗХОДИ</t>
  </si>
  <si>
    <t>А.Разходи за обичайната дейност</t>
  </si>
  <si>
    <t>Други суми с корективен характер</t>
  </si>
  <si>
    <t>ІІІ.Финансови разходи</t>
  </si>
  <si>
    <t xml:space="preserve">Разходи за лихви </t>
  </si>
  <si>
    <t>в т.ч.лихви към свързани предприятия</t>
  </si>
  <si>
    <t xml:space="preserve">Отрицателни разлики от операции с финансови активи и инструменти </t>
  </si>
  <si>
    <t>Отрицателни разлики от промяна на валутни курсове</t>
  </si>
  <si>
    <t>Други разходи по финансови операции</t>
  </si>
  <si>
    <t>Б. Общо разходи за дейността/І+ІІ+ІІІ/</t>
  </si>
  <si>
    <t>ІV.Извънредни разходи;</t>
  </si>
  <si>
    <t>Г.Общо разходи /Б+ІV/</t>
  </si>
  <si>
    <t>Д.Счетоводна печалба</t>
  </si>
  <si>
    <t>V.Разходи за данъци</t>
  </si>
  <si>
    <t>Е.Печалба /Д-V/</t>
  </si>
  <si>
    <t>Земи /терени/</t>
  </si>
  <si>
    <t>Сгради и конструкции</t>
  </si>
  <si>
    <t>Машини и оборудване</t>
  </si>
  <si>
    <t>Съоръжения</t>
  </si>
  <si>
    <t>Транспортни  средства</t>
  </si>
  <si>
    <t>Основни стада</t>
  </si>
  <si>
    <t>Други дълготрайни материални активи</t>
  </si>
  <si>
    <t>Програмни продукти</t>
  </si>
  <si>
    <t>Права върху собственост</t>
  </si>
  <si>
    <t>Продукти от развойна дейност</t>
  </si>
  <si>
    <t>-асоциирани предприятия</t>
  </si>
  <si>
    <t>-дъщерни предприятия</t>
  </si>
  <si>
    <t>-смесени предприятия</t>
  </si>
  <si>
    <t>-други предприятия</t>
  </si>
  <si>
    <t>Други дългосрочни ценни книжа</t>
  </si>
  <si>
    <t>-други дългосорочни вземания</t>
  </si>
  <si>
    <t>Инвестиционни имоти</t>
  </si>
  <si>
    <t>А.ДЪЛГОТРАЙНИ  /ДЪЛГОСРОЧНИ/  АКТИВИ</t>
  </si>
  <si>
    <t>Материали</t>
  </si>
  <si>
    <t>Продукция</t>
  </si>
  <si>
    <t>Стоки</t>
  </si>
  <si>
    <t>Млади животни и животни за угояване</t>
  </si>
  <si>
    <t>Незавършено производство</t>
  </si>
  <si>
    <t>Други материални запаси</t>
  </si>
  <si>
    <t>Вземания от клиенти и доставчици</t>
  </si>
  <si>
    <t>Вземания от свързани предприятия</t>
  </si>
  <si>
    <t>Вземания по предоставени търговски заеми</t>
  </si>
  <si>
    <t>Съдебни и присъдени вземания</t>
  </si>
  <si>
    <t>Данъци  за възстановяване</t>
  </si>
  <si>
    <t>Други краткосрочни вземания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</si>
  <si>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</si>
  <si>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</si>
  <si>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</si>
  <si>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</si>
  <si>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</si>
  <si>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 в брой</t>
  </si>
  <si>
    <t>-от тях левова равностойност на чуждестранната валута</t>
  </si>
  <si>
    <t xml:space="preserve"> Парични средства в безсрочни депозити</t>
  </si>
  <si>
    <t>Блокирани парични средства</t>
  </si>
  <si>
    <t>Парични еквиваленти</t>
  </si>
  <si>
    <t>Положителна репутация</t>
  </si>
  <si>
    <t>ПАСИВИ</t>
  </si>
  <si>
    <t>Премия от емисия</t>
  </si>
  <si>
    <t>Резерв от последващи оценки на активите и пасивите</t>
  </si>
  <si>
    <t xml:space="preserve">                                                   ОБЩО ЗА РАЗДЕЛ "Б":</t>
  </si>
  <si>
    <t xml:space="preserve">                                             СУМА НА АКТИВА /А+Б/</t>
  </si>
  <si>
    <t xml:space="preserve">                                                                   Общо за група IV:</t>
  </si>
  <si>
    <t xml:space="preserve">                                                                  Общо за група III:</t>
  </si>
  <si>
    <t xml:space="preserve">                                                                   Общо за група II:</t>
  </si>
  <si>
    <t xml:space="preserve">                                                                    Общо за група I:</t>
  </si>
  <si>
    <t xml:space="preserve">                                                   ОБЩО ЗА РАЗДЕЛ "А":</t>
  </si>
  <si>
    <t xml:space="preserve">                                                                Общо за група IV:</t>
  </si>
  <si>
    <t xml:space="preserve">                                                                 Общо за група III:</t>
  </si>
  <si>
    <t xml:space="preserve">                                                                  Общо за група II:</t>
  </si>
  <si>
    <t xml:space="preserve">                                                                  Общо за група І:</t>
  </si>
  <si>
    <t>Записан капитал</t>
  </si>
  <si>
    <t xml:space="preserve">                                                                   Общо за група I:</t>
  </si>
  <si>
    <t>-акционенрен капитал:</t>
  </si>
  <si>
    <t>-некотирани акции на финансови пазари</t>
  </si>
  <si>
    <t xml:space="preserve"> -котирани акции на финансови пазари</t>
  </si>
  <si>
    <t xml:space="preserve"> -други видове основен капитал</t>
  </si>
  <si>
    <t>Целеви резерви в т.ч.</t>
  </si>
  <si>
    <t>-други резерви</t>
  </si>
  <si>
    <t>-специализирани резерви</t>
  </si>
  <si>
    <t>-общи резерви</t>
  </si>
  <si>
    <t>Натрупана печалба /загуба/от минали години</t>
  </si>
  <si>
    <t>Текуща печалба</t>
  </si>
  <si>
    <t>от тях към банки</t>
  </si>
  <si>
    <t>Задължения по облигационни заеми</t>
  </si>
  <si>
    <t>Отсрочени данъци</t>
  </si>
  <si>
    <t>Други дългосрочни задължения</t>
  </si>
  <si>
    <t>ІІ.Приходи за бъдещи периоди и финансирания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</si>
  <si>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</si>
  <si>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</si>
  <si>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</si>
  <si>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</si>
  <si>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Провизии</t>
  </si>
  <si>
    <t>Д. УСЛОВНИ ПАСИВИ</t>
  </si>
  <si>
    <t xml:space="preserve">                                                    ОБЩО ЗА РАЗДЕЛ "В":</t>
  </si>
  <si>
    <t>в т.ч. приходи от посредническа дейност</t>
  </si>
  <si>
    <t>от тях наеми</t>
  </si>
  <si>
    <t xml:space="preserve"> -продукция</t>
  </si>
  <si>
    <t xml:space="preserve"> -стоки;</t>
  </si>
  <si>
    <t xml:space="preserve"> -материали</t>
  </si>
  <si>
    <t xml:space="preserve"> -услуги;</t>
  </si>
  <si>
    <t xml:space="preserve"> -услуги на ишлеме</t>
  </si>
  <si>
    <t xml:space="preserve"> -дълготрайни материални и нематериални активи, наеми /см.704/</t>
  </si>
  <si>
    <t xml:space="preserve"> -други</t>
  </si>
  <si>
    <t>ІІІ.Финансови приходи</t>
  </si>
  <si>
    <t>Приходи от лихви</t>
  </si>
  <si>
    <t>в т.ч. 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</si>
  <si>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</si>
  <si>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 на валутни курсове</t>
  </si>
  <si>
    <t>Други приходи от финансови операции</t>
  </si>
  <si>
    <t xml:space="preserve">                                                                  Общо за група ІІІ:</t>
  </si>
  <si>
    <t>В.Загуба от обичайната дейност</t>
  </si>
  <si>
    <t>в т.ч. дивиденти</t>
  </si>
  <si>
    <t xml:space="preserve">                                                                          Всичко/Г+Е/</t>
  </si>
  <si>
    <t>І.Разходи по икономически елементи</t>
  </si>
  <si>
    <t>Разходи за материали</t>
  </si>
  <si>
    <t>Разходи за външни услуги</t>
  </si>
  <si>
    <t>Разходи за амортизации</t>
  </si>
  <si>
    <t>Разходи за възнаграждения</t>
  </si>
  <si>
    <t>Разходи за осигуровки</t>
  </si>
  <si>
    <t>Други разходи</t>
  </si>
  <si>
    <t>в т.ч. обезценка на активи</t>
  </si>
  <si>
    <t>ІІ.Суми с корективен характер</t>
  </si>
  <si>
    <t xml:space="preserve">                                                               Общо за  група I:</t>
  </si>
  <si>
    <t>Балансова стойност на продадени активи /без продукция/</t>
  </si>
  <si>
    <t xml:space="preserve">                                                                 Общо за  група ІI:</t>
  </si>
  <si>
    <t xml:space="preserve">                                                                Общо за  група ІІI:</t>
  </si>
  <si>
    <t>Данъци от печалбата</t>
  </si>
  <si>
    <t>Други</t>
  </si>
  <si>
    <t>в т.ч. неразпределена печалба</t>
  </si>
  <si>
    <t xml:space="preserve">                                                                   Общо за група IІ:</t>
  </si>
  <si>
    <t>в т.ч.провизии</t>
  </si>
  <si>
    <t xml:space="preserve">                                                                  Общо за група IІІ:</t>
  </si>
  <si>
    <t xml:space="preserve">                                                                     Общо за група I:</t>
  </si>
  <si>
    <t xml:space="preserve">                                                            Всичко / Г+  V + Е /</t>
  </si>
  <si>
    <r>
      <t xml:space="preserve">Отрицателна репутация                 </t>
    </r>
    <r>
      <rPr>
        <sz val="8"/>
        <color indexed="10"/>
        <rFont val="Times New Roman Cyr"/>
        <family val="1"/>
      </rPr>
      <t xml:space="preserve">(-) </t>
    </r>
  </si>
  <si>
    <t xml:space="preserve">                                           СУМА НА ПАСИВА /А+Б+В/</t>
  </si>
  <si>
    <r>
      <t xml:space="preserve">Невнесен капитал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</si>
  <si>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Изкупени собствени акции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</si>
  <si>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Текуща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</si>
  <si>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в т.ч. непокрита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</si>
  <si>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Разходи за придобиване и ликвидация на дълготрайни активи по стопански начин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</si>
  <si>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>Изменения на запасите от продукция и незавършено производство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</si>
  <si>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r>
      <t xml:space="preserve">Приплоди и прираст на животни 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</si>
  <si>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t xml:space="preserve">В.Печалба от обичайната дейност </t>
  </si>
  <si>
    <t xml:space="preserve"> 15. ИНФОРМАЦИЯ ОТ ОТЧЕТА ЗА ПРИХОДИТЕ И РАЗХОДИТЕ - в хил.лв</t>
  </si>
  <si>
    <t>Да се приложи актуално Удостоверение от Централен депозитар или  копие от него към проспекта за безналичните акции.</t>
  </si>
  <si>
    <r>
      <t>в Общото събрание на Дружеството /</t>
    </r>
    <r>
      <rPr>
        <i/>
        <sz val="8"/>
        <rFont val="Times New Roman Cyr"/>
        <family val="1"/>
      </rPr>
      <t>пряко или чрез свързани лица/</t>
    </r>
  </si>
  <si>
    <t xml:space="preserve">В случаите на различие на посочените данни от тръжното обявление и информационните проспекти,  </t>
  </si>
  <si>
    <t>да се считат тези от тръжното обявление.</t>
  </si>
  <si>
    <t xml:space="preserve">*открита процедура за ликвадация по Търговския закон   </t>
  </si>
  <si>
    <t xml:space="preserve">*открто съдебно производтство по обявяване в несъстоятелност  </t>
  </si>
  <si>
    <t>претенции*</t>
  </si>
  <si>
    <t xml:space="preserve">Посочват се неизпълнени решения на оторизирони органи за реституция, заповеди за деактуване, за отписване от </t>
  </si>
  <si>
    <t xml:space="preserve">баланса и за намаляване на капитала относно законно присъдено право на собственост върху недвижими имоти </t>
  </si>
  <si>
    <t>на дружеството.</t>
  </si>
  <si>
    <t>ТЕЛ.,WEB-SITE, E-MAIL</t>
  </si>
  <si>
    <t xml:space="preserve"> Настоящият проспект се изготвя на основание чл.21 от Наредбата за условията и реда за организиране</t>
  </si>
  <si>
    <t xml:space="preserve">                на централизирани публични търгове за продажба на акции -собственост на държавата от лицата, представляващи</t>
  </si>
  <si>
    <t xml:space="preserve">                    Дружеството, за което същите са подписали декларация за верността на посочената в него информация.</t>
  </si>
  <si>
    <t>брой акции и номитална стойност на 1 акция</t>
  </si>
  <si>
    <r>
      <t xml:space="preserve">УПРАВИТЕЛНИ ОРГАНИ И СЪСТАВ </t>
    </r>
    <r>
      <rPr>
        <b/>
        <i/>
        <sz val="8"/>
        <rFont val="Times New Roman Cyr"/>
        <family val="1"/>
      </rPr>
      <t>/едно - или двустепенна система на управление/ - Едностепенна система на управление</t>
    </r>
  </si>
  <si>
    <t>-</t>
  </si>
  <si>
    <r>
      <t>посочва се наличието или липсата на такива производства -</t>
    </r>
    <r>
      <rPr>
        <b/>
        <sz val="8"/>
        <rFont val="Times New Roman Cyr"/>
        <family val="1"/>
      </rPr>
      <t>няма такива производства</t>
    </r>
  </si>
  <si>
    <t xml:space="preserve">дании за осъществено преобразуване-вливане, сливане, разделяне и отделяне, включително и преименоване-  </t>
  </si>
  <si>
    <t>Ограничения по прехвърляне на акците -.................</t>
  </si>
  <si>
    <r>
      <t xml:space="preserve">Класове акции и права по тях </t>
    </r>
    <r>
      <rPr>
        <i/>
        <sz val="8"/>
        <rFont val="Times New Roman Cyr"/>
        <family val="1"/>
      </rPr>
      <t>/обикновени, привилегировани/ -..............................</t>
    </r>
  </si>
  <si>
    <t>Предимства на акционерите по чл.194 и чл. 195 от ТЗ -..................</t>
  </si>
  <si>
    <t xml:space="preserve"> </t>
  </si>
  <si>
    <r>
      <t>Продукти/</t>
    </r>
    <r>
      <rPr>
        <b/>
        <sz val="7"/>
        <rFont val="Times New Roman Cyr"/>
        <family val="1"/>
      </rPr>
      <t xml:space="preserve">услуги/ - </t>
    </r>
    <r>
      <rPr>
        <b/>
        <i/>
        <sz val="10"/>
        <rFont val="Times New Roman Cyr"/>
        <family val="1"/>
      </rPr>
      <t xml:space="preserve"> </t>
    </r>
  </si>
  <si>
    <t xml:space="preserve">Екологична характеристика -  . </t>
  </si>
  <si>
    <r>
      <t xml:space="preserve">КОНЦЕСИОННИ ПРАВА - </t>
    </r>
    <r>
      <rPr>
        <b/>
        <i/>
        <sz val="10"/>
        <rFont val="Times New Roman Cyr"/>
        <family val="1"/>
      </rPr>
      <t xml:space="preserve"> </t>
    </r>
  </si>
  <si>
    <t xml:space="preserve">ЗАСТРАХОВКИ -  </t>
  </si>
  <si>
    <t>ГАЛАТЕКС АД  ВАРНА</t>
  </si>
  <si>
    <t>GALATEX AD  VARNA</t>
  </si>
  <si>
    <t>безсрочен</t>
  </si>
  <si>
    <t>ВАРНА   9003</t>
  </si>
  <si>
    <t xml:space="preserve">ул. Георги Стаматов  № 1 </t>
  </si>
  <si>
    <t>тел: 370599   ;  galatex_05@abv.bg</t>
  </si>
  <si>
    <t xml:space="preserve">Станислав Николаев Василев </t>
  </si>
  <si>
    <t xml:space="preserve">Елена Тодорова Тодорова </t>
  </si>
  <si>
    <t>ВОС с решение от 31.11.1998 г. вписано в регистъра на Търговските дружества под №6,том 82</t>
  </si>
  <si>
    <t>стр. 28 по фирмено дело №5256/1995 г.</t>
  </si>
  <si>
    <t>член на СД  и Изп.директор - заедно                         0</t>
  </si>
  <si>
    <t>член на СД                                                                       0</t>
  </si>
  <si>
    <t xml:space="preserve">няма </t>
  </si>
  <si>
    <t>не</t>
  </si>
  <si>
    <t>1 лв.</t>
  </si>
  <si>
    <r>
      <t xml:space="preserve">Вид и брой на акциите </t>
    </r>
    <r>
      <rPr>
        <i/>
        <sz val="10"/>
        <rFont val="Times New Roman CYR"/>
        <family val="1"/>
      </rPr>
      <t>/</t>
    </r>
    <r>
      <rPr>
        <b/>
        <i/>
        <sz val="10"/>
        <rFont val="Times New Roman Cyr"/>
        <family val="1"/>
      </rPr>
      <t>налични</t>
    </r>
    <r>
      <rPr>
        <i/>
        <sz val="10"/>
        <rFont val="Times New Roman CYR"/>
        <family val="1"/>
      </rPr>
      <t xml:space="preserve"> / - </t>
    </r>
    <r>
      <rPr>
        <b/>
        <i/>
        <sz val="10"/>
        <rFont val="Times New Roman Cyr"/>
        <family val="1"/>
      </rPr>
      <t>налични  226425 броя</t>
    </r>
  </si>
  <si>
    <t>1.</t>
  </si>
  <si>
    <t>брой акции - 101891 броя - 45%</t>
  </si>
  <si>
    <t>брой акции - 78866 броя  - 34,83%</t>
  </si>
  <si>
    <t>брой акции: 33964 броя - 15%</t>
  </si>
  <si>
    <t>Производство и търговия на памучни и тип памучни тъкани,търгоско представителство</t>
  </si>
  <si>
    <t>и посредничество,спедиционни превози,комисионни сделки</t>
  </si>
  <si>
    <t>Търговия с памучни тъкани</t>
  </si>
  <si>
    <t>Отдаване под наем на ДМА</t>
  </si>
  <si>
    <t>екологичен замърсител.</t>
  </si>
  <si>
    <t xml:space="preserve"> След спиране на производствената дейност от месец май 2005г-фирмата не е </t>
  </si>
  <si>
    <t>Разходи за придобиване на активи по стопански начин</t>
  </si>
  <si>
    <t>V.Активи по отсрочени данъци</t>
  </si>
  <si>
    <t>VI.Разходи за бъдещи периоди</t>
  </si>
  <si>
    <t>Задължения по краткосрочни кредити -лизинг</t>
  </si>
  <si>
    <t>Ст.Василев:</t>
  </si>
  <si>
    <t>Е.Тодорова:</t>
  </si>
  <si>
    <t>Михаил Николаев Статев</t>
  </si>
  <si>
    <r>
      <t xml:space="preserve">Изпълнителен директор на </t>
    </r>
    <r>
      <rPr>
        <b/>
        <i/>
        <u val="single"/>
        <sz val="10"/>
        <rFont val="Times New Roman Cyr"/>
        <family val="0"/>
      </rPr>
      <t>"Галатекс" АД</t>
    </r>
  </si>
  <si>
    <t xml:space="preserve"> регистрирано със с.р. от 30.11.1998г. на ВОС по ф.д №5256/1995г.</t>
  </si>
  <si>
    <t xml:space="preserve">                        /Ст.Василев/</t>
  </si>
  <si>
    <t xml:space="preserve">                        /Е.Тодорова/</t>
  </si>
  <si>
    <t>няма такива производства</t>
  </si>
  <si>
    <t>Вписвания в регистъра на особените залози</t>
  </si>
  <si>
    <t>КАБЕЛНА ЛИНИЯ ВН. 20КВ.</t>
  </si>
  <si>
    <t>КАБЕЛНА ЛИНИЯ 20КВ.</t>
  </si>
  <si>
    <t>КАБЕЛ 20 КВТ  АПР.ЦЕХ</t>
  </si>
  <si>
    <t>ПРЕД.У-ВА ТРАФОПОСТ НОВ</t>
  </si>
  <si>
    <t>СИЛОВ ТРАНС.1000КВА. 20 КВ</t>
  </si>
  <si>
    <t>СИЛОВ ТРАНСФ.1000КВА 20КВ</t>
  </si>
  <si>
    <t>ТРАФ.Н.АПР.СИЛ.ТРАНС.1000КВ</t>
  </si>
  <si>
    <t>ТРАФ.Н.АПР.-ЕЛ.ТАБЛО-10 БР,</t>
  </si>
  <si>
    <t>МАЛОМАСЛ.ПРЕК. А20 АМ 2 БР.</t>
  </si>
  <si>
    <t>СИГНАЛНА ОХРАНИТЕЛНА С-*МА</t>
  </si>
  <si>
    <t>СИГНАЛНА ОХРАНИТЕЛНА С-МА</t>
  </si>
  <si>
    <t>СИГНАЛНА ОХРАНИТЕЛНА С/МА</t>
  </si>
  <si>
    <t>ИЗМЕРВАТ.ТРАНСФОРМАТОРИ 5 БР.</t>
  </si>
  <si>
    <t>ИЗМЕРВ.ТРАНСФ.5 БР.,</t>
  </si>
  <si>
    <t>ВОДНА ИНСТАЛАЦИЯ</t>
  </si>
  <si>
    <t>СИЛОВА КАБ.ЛИНИЯ ЗАВЕДЕНИЯ</t>
  </si>
  <si>
    <t>ОСВЕТИТЕЛНА МРЕЖА-АЛЕЯ ПЛАЖА</t>
  </si>
  <si>
    <t>СОТ АПАРАТУРА</t>
  </si>
  <si>
    <t>КОМИН ЗА ПАРЕН КОТЕЛ Н-50</t>
  </si>
  <si>
    <t>ПЪТ С ПАВАЖНА НАСТИЛКА</t>
  </si>
  <si>
    <t>КЛ.СОНД.ТОПЛА ВОДА-500М.БАЦ-ПВ</t>
  </si>
  <si>
    <t>КЛ.СОНД.ТОПЛА ВОДА-500М./М.КАР</t>
  </si>
  <si>
    <t>ПЪТ АСФАЛ.В АПР.ДО ПРЕЧИСТ.</t>
  </si>
  <si>
    <t>КЛ.СОНД.ТОПЛ.ВОДА-500М/ЦВЕТАРН</t>
  </si>
  <si>
    <t>ВЪНШНА КАНАЛИЗАЦИЯ БЦ</t>
  </si>
  <si>
    <t>ПЪТИЩА И ВЕРТ.ПЛАНИРОВКА АЦ</t>
  </si>
  <si>
    <t>ОГРАДА АПРЕТУРЕН ЦЕХ</t>
  </si>
  <si>
    <t>КЛИМ.АГРЕГАТ KF</t>
  </si>
  <si>
    <t>ПОДПОРНА СТЕНА -АПР.ЦЕХ</t>
  </si>
  <si>
    <t>ПЪТИЩА И ВЕРТ. ПЛАНИРАНЕ-АПР.Ц</t>
  </si>
  <si>
    <t>ПЪТ И ВЕРТ.ПЛАНИРАНЕ БЛ.А</t>
  </si>
  <si>
    <t>ПЛОЩАДКА ДЕТСКА ГРАДИНА</t>
  </si>
  <si>
    <t>АСФАЛТ.ПЛОЩАДКА /ЗЕМ.СТОПАНСТВ</t>
  </si>
  <si>
    <t>КАНАЛИЗАЦИЯ ОТП.ВОДИ КЪМ В И К</t>
  </si>
  <si>
    <t>морално остаряло. Фирмата не осъществява производствена дейност</t>
  </si>
  <si>
    <t>СГРАДА ВАРАВО СТ-ВО БЛ. А</t>
  </si>
  <si>
    <t>СГРАДА ЛИЧЕН СЪСТАВ</t>
  </si>
  <si>
    <t>СГРАДА ПАРНИ КОТЛ.И КОМПРЕС.</t>
  </si>
  <si>
    <t>ЗАВ.ЛАБОРАТОРИЯ/БИВ.ШИРПОТРЕБА</t>
  </si>
  <si>
    <t>СГР.ПРЕЧ.С/Я БЛ. А НА 2 ЕТ.</t>
  </si>
  <si>
    <t>СГРАДА ПОРТИЕРНА АПР.ЦЕХ</t>
  </si>
  <si>
    <t>СГРАДА ПАРНИ КОТЛИ  1 ЕТ. БЛ,1</t>
  </si>
  <si>
    <t>СГРАДА ОМЕКОТИТЕЛНА  СТ. 1 ЕТ.</t>
  </si>
  <si>
    <t>СГРАДА ПАРНИ КОТЛИ БЛ.2/2ЕТ./</t>
  </si>
  <si>
    <t>СГРАДА СКЛАД ЗА СУРОВИ ТЪКАНИ</t>
  </si>
  <si>
    <t>СГРАДА СКЛАД ЗА ГОТОВА ПРОДУКЦ</t>
  </si>
  <si>
    <t>СГРАДА СПОРТНА ЗАЛА   2 ЕТ.</t>
  </si>
  <si>
    <t>МОСТРЕНА ТЪК.С БИТОВКА</t>
  </si>
  <si>
    <t>СГРАДА ДЪРВОДЕЛНА</t>
  </si>
  <si>
    <t>СГРАДА РМЦ  АПРЕТ.ЦЕХ</t>
  </si>
  <si>
    <t>СГРАДА МОКРА АПРЕТУРА</t>
  </si>
  <si>
    <t>склад</t>
  </si>
  <si>
    <t>администр.сграда</t>
  </si>
  <si>
    <t>производст. помещен.</t>
  </si>
  <si>
    <t>портиерна</t>
  </si>
  <si>
    <t>държавния резерв - няма</t>
  </si>
  <si>
    <t xml:space="preserve">Изследователска и иновационна дейност - няма </t>
  </si>
  <si>
    <t>Уникалност на произвежданата продукция,изделия със запазена марка или патентна защита - не</t>
  </si>
  <si>
    <t xml:space="preserve">Интелектуална собственост на дружеството - не </t>
  </si>
  <si>
    <t>Получуни аванси</t>
  </si>
  <si>
    <t xml:space="preserve">                                           СУМА НА ПАСИВА /А+Б+В+Д/</t>
  </si>
  <si>
    <t>в т.ч. приходи от продажба на ДМА</t>
  </si>
  <si>
    <t>съдебна регистр акт № 51, том XI  стр , ф.д. 3749/2013 г. ВОС</t>
  </si>
  <si>
    <t>Даване под наем и експлоатация на собствени недвижими имоти</t>
  </si>
  <si>
    <t>код 70.20 - до 2003г. Код68.20</t>
  </si>
  <si>
    <t>Регала Инвест АД  адрес: гр. Варна, ул. Г. Стаматов № 1, БУЛСТАТ: 202780654</t>
  </si>
  <si>
    <t>Министерство на икономиката   адрес: гр. София, ул. Славянска № 8, БУЛСТАТ:130169256</t>
  </si>
  <si>
    <t>СУХА АПРЕТУРА</t>
  </si>
  <si>
    <t>СГРАДА ПОМПЕНА СТАНЦИЯ</t>
  </si>
  <si>
    <t>СГРАДА КОМПРЕСОРНО</t>
  </si>
  <si>
    <t>СГРАДА СТАР СТОЛ АПЕТУРА</t>
  </si>
  <si>
    <t>ЛАБОРАТОРИЯ</t>
  </si>
  <si>
    <t>СГРАДА ТРАФОПОСТ ПАРОВО</t>
  </si>
  <si>
    <t>СГРАДА ТРАФОПОСТ АПРЕТУРА</t>
  </si>
  <si>
    <t>СГРАДА ПОМПЕНА С-Я ОМЕКОТЕНА ВОДА</t>
  </si>
  <si>
    <t>Задължения към финансови предприятия</t>
  </si>
  <si>
    <t>Инвестбанк АД</t>
  </si>
  <si>
    <t>Други краткосрочни задължения</t>
  </si>
  <si>
    <t>СИСТЕМА ЗА ВИДЕОНАБЛЮДЕНИЕ</t>
  </si>
  <si>
    <t>АВТОМАТИЧНА БАРИЕРА АЦ</t>
  </si>
  <si>
    <t>По-голяма част от оборудването е технически и</t>
  </si>
  <si>
    <t xml:space="preserve">Долуподписаният: Станислав Николаев Василев   ЕГН ………….                                                              </t>
  </si>
  <si>
    <t xml:space="preserve">  л.к.  № ………………... </t>
  </si>
  <si>
    <t xml:space="preserve">  издаден на ………………….  от    МВР Варна  </t>
  </si>
  <si>
    <t>9месечие 2018</t>
  </si>
  <si>
    <t xml:space="preserve">Валентин  Терзиев  адрес: гр. София 1303, ул. Софроний Врачански  №35, ЕГН : </t>
  </si>
  <si>
    <t>Предоставени аванси и имоти за продажба в процес на изграждане</t>
  </si>
  <si>
    <t>0,.1.1900</t>
  </si>
  <si>
    <t>0,00погасени</t>
  </si>
  <si>
    <t>ЕТ "Синекс-Стойчо Дънев"</t>
  </si>
  <si>
    <t>Договорна ипотека</t>
  </si>
  <si>
    <t>Сграда 10135.5506.416.23.5</t>
  </si>
  <si>
    <t>Сграда 10135.5506.416.23.4</t>
  </si>
  <si>
    <t>ЕТ "СИНЕКС-Стойчо Дънев"</t>
  </si>
  <si>
    <t>дог.за заем 26.03.2018 и доп.споразумение към него от 26.05.2018</t>
  </si>
  <si>
    <t>дог.за заем 26.03.2018 и доп.споразумение към него от 26.05.2019</t>
  </si>
  <si>
    <t>в процес на преустр.всград апартаментен хотел</t>
  </si>
  <si>
    <t>2016г.</t>
  </si>
  <si>
    <t>2017г</t>
  </si>
  <si>
    <t xml:space="preserve">Долуподписаният: Елена Тодорова Тодорова  ЕГН  …...                                                            </t>
  </si>
  <si>
    <t xml:space="preserve">  л.к.  № …….</t>
  </si>
  <si>
    <t xml:space="preserve">  издаден на …………….от    МВР …………….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</si>
</sst>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.000"/>
    <numFmt numFmtId="194" formatCode="[$-402]dd\ mmmm\ yyyy\ &quot;г.&quot;"/>
    <numFmt numFmtId="195" formatCode="0.0"/>
    <numFmt numFmtId="196" formatCode="dd\.m\.yyyy"/>
    <numFmt numFmtId="197" formatCode="mmm/yyyy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1"/>
    </font>
    <font>
      <b/>
      <i/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7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b/>
      <i/>
      <sz val="9"/>
      <name val="Times New Roman Cyr"/>
      <family val="1"/>
    </font>
    <font>
      <b/>
      <i/>
      <sz val="7"/>
      <name val="Arial"/>
      <family val="2"/>
    </font>
    <font>
      <b/>
      <i/>
      <sz val="7"/>
      <name val="Times New Roman Cyr"/>
      <family val="1"/>
    </font>
    <font>
      <b/>
      <sz val="8"/>
      <name val="Tahoma"/>
      <family val="2"/>
    </font>
    <font>
      <b/>
      <i/>
      <sz val="12"/>
      <name val="Times New Roman Cyr"/>
      <family val="1"/>
    </font>
    <font>
      <sz val="8"/>
      <color indexed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Times New Roman Cyr"/>
      <family val="1"/>
    </font>
    <font>
      <b/>
      <i/>
      <u val="single"/>
      <sz val="10"/>
      <name val="Times New Roman Cyr"/>
      <family val="0"/>
    </font>
    <font>
      <sz val="8.05"/>
      <color indexed="8"/>
      <name val="Arial"/>
      <family val="2"/>
    </font>
    <font>
      <sz val="8"/>
      <color indexed="8"/>
      <name val="Arial"/>
      <family val="2"/>
    </font>
    <font>
      <i/>
      <sz val="9"/>
      <name val="Times New Roman Cyr"/>
      <family val="0"/>
    </font>
    <font>
      <b/>
      <u val="single"/>
      <sz val="9"/>
      <name val="Times New Roman Cyr"/>
      <family val="1"/>
    </font>
    <font>
      <b/>
      <u val="single"/>
      <sz val="8"/>
      <name val="Times New Roman Cyr"/>
      <family val="1"/>
    </font>
    <font>
      <b/>
      <u val="single"/>
      <sz val="10"/>
      <name val="Times New Roman Cyr"/>
      <family val="1"/>
    </font>
    <font>
      <b/>
      <sz val="8"/>
      <name val="Arial"/>
      <family val="2"/>
    </font>
    <font>
      <b/>
      <sz val="9"/>
      <name val="Times New Roman Cyr"/>
      <family val="0"/>
    </font>
    <font>
      <sz val="8"/>
      <name val="Arial"/>
      <family val="2"/>
    </font>
    <font>
      <i/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0" fontId="4" fillId="0" borderId="14" xfId="59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14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19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0" fontId="7" fillId="0" borderId="14" xfId="0" applyNumberFormat="1" applyFont="1" applyFill="1" applyBorder="1" applyAlignment="1">
      <alignment horizontal="center"/>
    </xf>
    <xf numFmtId="10" fontId="15" fillId="0" borderId="14" xfId="59" applyNumberFormat="1" applyFont="1" applyFill="1" applyBorder="1" applyAlignment="1">
      <alignment/>
    </xf>
    <xf numFmtId="10" fontId="15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14" fontId="14" fillId="0" borderId="14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0" fontId="4" fillId="0" borderId="0" xfId="59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5" fillId="0" borderId="32" xfId="0" applyFont="1" applyFill="1" applyBorder="1" applyAlignment="1">
      <alignment/>
    </xf>
    <xf numFmtId="14" fontId="14" fillId="0" borderId="20" xfId="0" applyNumberFormat="1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6" fillId="0" borderId="14" xfId="0" applyFont="1" applyFill="1" applyBorder="1" applyAlignment="1">
      <alignment horizontal="center" wrapText="1"/>
    </xf>
    <xf numFmtId="0" fontId="15" fillId="0" borderId="21" xfId="0" applyFont="1" applyBorder="1" applyAlignment="1">
      <alignment/>
    </xf>
    <xf numFmtId="0" fontId="15" fillId="0" borderId="22" xfId="0" applyFont="1" applyFill="1" applyBorder="1" applyAlignment="1">
      <alignment/>
    </xf>
    <xf numFmtId="49" fontId="15" fillId="0" borderId="1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 horizontal="center"/>
    </xf>
    <xf numFmtId="0" fontId="11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right"/>
    </xf>
    <xf numFmtId="0" fontId="15" fillId="0" borderId="15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10" fontId="7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10" fillId="0" borderId="27" xfId="0" applyFont="1" applyFill="1" applyBorder="1" applyAlignment="1">
      <alignment horizontal="left" indent="6"/>
    </xf>
    <xf numFmtId="0" fontId="4" fillId="0" borderId="28" xfId="0" applyFont="1" applyBorder="1" applyAlignment="1">
      <alignment horizontal="left" indent="6"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 horizontal="left" indent="3"/>
    </xf>
    <xf numFmtId="0" fontId="4" fillId="0" borderId="14" xfId="0" applyFont="1" applyBorder="1" applyAlignment="1">
      <alignment horizontal="left" indent="2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5" fillId="0" borderId="14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31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196" fontId="27" fillId="0" borderId="14" xfId="0" applyNumberFormat="1" applyFont="1" applyBorder="1" applyAlignment="1">
      <alignment vertical="center"/>
    </xf>
    <xf numFmtId="0" fontId="30" fillId="0" borderId="28" xfId="0" applyFont="1" applyFill="1" applyBorder="1" applyAlignment="1">
      <alignment horizontal="center" wrapText="1"/>
    </xf>
    <xf numFmtId="0" fontId="34" fillId="0" borderId="20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 indent="4"/>
    </xf>
    <xf numFmtId="0" fontId="15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37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right" vertical="center"/>
    </xf>
    <xf numFmtId="0" fontId="5" fillId="34" borderId="35" xfId="0" applyNumberFormat="1" applyFont="1" applyFill="1" applyBorder="1" applyAlignment="1">
      <alignment/>
    </xf>
    <xf numFmtId="0" fontId="15" fillId="34" borderId="36" xfId="0" applyNumberFormat="1" applyFont="1" applyFill="1" applyBorder="1" applyAlignment="1">
      <alignment horizontal="right" vertical="center"/>
    </xf>
    <xf numFmtId="0" fontId="7" fillId="0" borderId="36" xfId="0" applyNumberFormat="1" applyFont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horizontal="right" vertical="center" wrapText="1"/>
    </xf>
    <xf numFmtId="0" fontId="15" fillId="0" borderId="14" xfId="0" applyNumberFormat="1" applyFont="1" applyFill="1" applyBorder="1" applyAlignment="1">
      <alignment horizontal="righ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horizontal="right"/>
    </xf>
    <xf numFmtId="49" fontId="7" fillId="0" borderId="14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5" fillId="0" borderId="40" xfId="0" applyNumberFormat="1" applyFont="1" applyFill="1" applyBorder="1" applyAlignment="1">
      <alignment horizontal="right" vertical="center"/>
    </xf>
    <xf numFmtId="0" fontId="15" fillId="0" borderId="28" xfId="0" applyNumberFormat="1" applyFont="1" applyFill="1" applyBorder="1" applyAlignment="1">
      <alignment horizontal="right"/>
    </xf>
    <xf numFmtId="14" fontId="15" fillId="0" borderId="14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" fontId="14" fillId="0" borderId="14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7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27" fillId="0" borderId="44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/>
    </xf>
    <xf numFmtId="0" fontId="36" fillId="0" borderId="44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28" fillId="0" borderId="44" xfId="0" applyFont="1" applyBorder="1" applyAlignment="1">
      <alignment vertical="center"/>
    </xf>
    <xf numFmtId="0" fontId="13" fillId="0" borderId="31" xfId="0" applyFont="1" applyFill="1" applyBorder="1" applyAlignment="1">
      <alignment/>
    </xf>
    <xf numFmtId="0" fontId="27" fillId="0" borderId="44" xfId="0" applyFont="1" applyBorder="1" applyAlignment="1">
      <alignment vertical="center"/>
    </xf>
    <xf numFmtId="0" fontId="32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 wrapText="1"/>
    </xf>
    <xf numFmtId="0" fontId="13" fillId="0" borderId="47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28" fillId="0" borderId="52" xfId="0" applyFont="1" applyBorder="1" applyAlignment="1">
      <alignment vertical="center"/>
    </xf>
    <xf numFmtId="196" fontId="27" fillId="0" borderId="30" xfId="0" applyNumberFormat="1" applyFont="1" applyBorder="1" applyAlignment="1">
      <alignment vertical="center"/>
    </xf>
    <xf numFmtId="0" fontId="9" fillId="0" borderId="39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27" fillId="0" borderId="56" xfId="0" applyFont="1" applyBorder="1" applyAlignment="1">
      <alignment vertical="center"/>
    </xf>
    <xf numFmtId="0" fontId="34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1" fontId="5" fillId="0" borderId="45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 wrapText="1"/>
    </xf>
    <xf numFmtId="14" fontId="5" fillId="0" borderId="46" xfId="0" applyNumberFormat="1" applyFont="1" applyFill="1" applyBorder="1" applyAlignment="1">
      <alignment horizontal="left" wrapText="1"/>
    </xf>
    <xf numFmtId="0" fontId="5" fillId="0" borderId="46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57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9">
      <selection activeCell="C68" sqref="C68"/>
    </sheetView>
  </sheetViews>
  <sheetFormatPr defaultColWidth="8.8515625" defaultRowHeight="12.75"/>
  <cols>
    <col min="1" max="1" width="2.57421875" style="1" customWidth="1"/>
    <col min="2" max="2" width="3.7109375" style="2" customWidth="1"/>
    <col min="3" max="3" width="36.00390625" style="1" customWidth="1"/>
    <col min="4" max="4" width="11.8515625" style="5" customWidth="1"/>
    <col min="5" max="5" width="11.28125" style="1" customWidth="1"/>
    <col min="6" max="6" width="32.7109375" style="1" customWidth="1"/>
    <col min="7" max="7" width="13.00390625" style="1" customWidth="1"/>
    <col min="8" max="16384" width="8.8515625" style="1" customWidth="1"/>
  </cols>
  <sheetData>
    <row r="1" spans="1:4" ht="18" customHeight="1">
      <c r="A1" s="1" t="s">
        <v>0</v>
      </c>
      <c r="C1" s="3" t="s">
        <v>1</v>
      </c>
      <c r="D1" s="1"/>
    </row>
    <row r="2" spans="3:6" ht="18" customHeight="1" thickBot="1">
      <c r="C2" s="4" t="s">
        <v>2</v>
      </c>
      <c r="E2" s="6"/>
      <c r="F2" s="6"/>
    </row>
    <row r="3" spans="1:6" s="108" customFormat="1" ht="18" customHeight="1">
      <c r="A3" s="301"/>
      <c r="B3" s="305" t="s">
        <v>145</v>
      </c>
      <c r="C3" s="246" t="s">
        <v>366</v>
      </c>
      <c r="D3" s="247"/>
      <c r="E3" s="247"/>
      <c r="F3" s="248"/>
    </row>
    <row r="4" spans="1:6" s="54" customFormat="1" ht="18" customHeight="1">
      <c r="A4" s="303" t="s">
        <v>367</v>
      </c>
      <c r="B4" s="306"/>
      <c r="C4" s="249"/>
      <c r="D4" s="249"/>
      <c r="E4" s="249"/>
      <c r="F4" s="250"/>
    </row>
    <row r="5" spans="1:6" s="54" customFormat="1" ht="18" customHeight="1" thickBot="1">
      <c r="A5" s="303" t="s">
        <v>368</v>
      </c>
      <c r="B5" s="307"/>
      <c r="C5" s="251"/>
      <c r="D5" s="251"/>
      <c r="E5" s="251"/>
      <c r="F5" s="252"/>
    </row>
    <row r="6" spans="1:6" s="54" customFormat="1" ht="18" customHeight="1">
      <c r="A6" s="302"/>
      <c r="B6" s="308" t="s">
        <v>145</v>
      </c>
      <c r="C6" s="246" t="s">
        <v>357</v>
      </c>
      <c r="D6" s="246"/>
      <c r="E6" s="246"/>
      <c r="F6" s="253"/>
    </row>
    <row r="7" spans="1:6" s="54" customFormat="1" ht="18" customHeight="1" thickBot="1">
      <c r="A7" s="302"/>
      <c r="B7" s="304"/>
      <c r="C7" s="251" t="s">
        <v>358</v>
      </c>
      <c r="D7" s="251"/>
      <c r="E7" s="251"/>
      <c r="F7" s="252"/>
    </row>
    <row r="8" spans="2:5" ht="18" customHeight="1" thickBot="1">
      <c r="B8" s="7"/>
      <c r="C8" s="141" t="s">
        <v>3</v>
      </c>
      <c r="D8" s="9"/>
      <c r="E8" s="5"/>
    </row>
    <row r="9" spans="2:6" ht="18" customHeight="1" thickBot="1">
      <c r="B9" s="7"/>
      <c r="C9" s="10" t="s">
        <v>4</v>
      </c>
      <c r="D9" s="9" t="s">
        <v>382</v>
      </c>
      <c r="E9" s="5"/>
      <c r="F9" s="13"/>
    </row>
    <row r="10" spans="2:6" ht="18" customHeight="1" thickBot="1">
      <c r="B10" s="7"/>
      <c r="C10" s="10" t="s">
        <v>5</v>
      </c>
      <c r="D10" s="11" t="s">
        <v>383</v>
      </c>
      <c r="E10" s="12"/>
      <c r="F10" s="13"/>
    </row>
    <row r="11" spans="2:6" ht="18" customHeight="1" thickBot="1">
      <c r="B11" s="14">
        <v>1</v>
      </c>
      <c r="C11" s="15" t="s">
        <v>6</v>
      </c>
      <c r="D11" s="9"/>
      <c r="E11" s="5"/>
      <c r="F11" s="9">
        <v>103003885</v>
      </c>
    </row>
    <row r="12" spans="2:6" ht="18" customHeight="1" thickBot="1">
      <c r="B12" s="14">
        <v>2</v>
      </c>
      <c r="C12" s="15" t="s">
        <v>7</v>
      </c>
      <c r="D12" s="9"/>
      <c r="E12" s="5"/>
      <c r="F12" s="18">
        <v>1031012771</v>
      </c>
    </row>
    <row r="13" spans="2:6" ht="37.5" customHeight="1" thickBot="1">
      <c r="B13" s="14">
        <v>3</v>
      </c>
      <c r="C13" s="16" t="s">
        <v>8</v>
      </c>
      <c r="D13" s="9"/>
      <c r="E13" s="5"/>
      <c r="F13" s="208" t="s">
        <v>484</v>
      </c>
    </row>
    <row r="14" spans="2:6" ht="18" customHeight="1" thickBot="1">
      <c r="B14" s="14"/>
      <c r="C14" s="174"/>
      <c r="D14" s="9"/>
      <c r="E14" s="5"/>
      <c r="F14" s="207" t="s">
        <v>485</v>
      </c>
    </row>
    <row r="15" spans="2:6" ht="18" customHeight="1" thickBot="1">
      <c r="B15" s="14">
        <v>4</v>
      </c>
      <c r="C15" s="17" t="s">
        <v>9</v>
      </c>
      <c r="D15" s="9"/>
      <c r="E15" s="5"/>
      <c r="F15" s="18" t="s">
        <v>384</v>
      </c>
    </row>
    <row r="16" spans="2:6" ht="18" customHeight="1" thickBot="1">
      <c r="B16" s="14">
        <v>5</v>
      </c>
      <c r="C16" s="19" t="s">
        <v>10</v>
      </c>
      <c r="D16" s="20" t="s">
        <v>385</v>
      </c>
      <c r="E16" s="21"/>
      <c r="F16" s="22"/>
    </row>
    <row r="17" spans="2:6" ht="18" customHeight="1">
      <c r="B17" s="7"/>
      <c r="C17" s="23" t="s">
        <v>11</v>
      </c>
      <c r="D17" s="24" t="s">
        <v>386</v>
      </c>
      <c r="E17" s="9"/>
      <c r="F17" s="25"/>
    </row>
    <row r="18" spans="2:6" ht="18" customHeight="1" thickBot="1">
      <c r="B18" s="7"/>
      <c r="C18" s="26" t="s">
        <v>365</v>
      </c>
      <c r="D18" s="27" t="s">
        <v>387</v>
      </c>
      <c r="E18" s="28"/>
      <c r="F18" s="29"/>
    </row>
    <row r="19" spans="2:5" ht="14.25" customHeight="1" thickBot="1">
      <c r="B19" s="7"/>
      <c r="C19" s="7"/>
      <c r="D19" s="9"/>
      <c r="E19" s="5"/>
    </row>
    <row r="20" spans="2:5" ht="18" customHeight="1" thickBot="1">
      <c r="B20" s="8">
        <v>6</v>
      </c>
      <c r="C20" s="10" t="s">
        <v>370</v>
      </c>
      <c r="D20" s="9"/>
      <c r="E20" s="5"/>
    </row>
    <row r="21" spans="2:6" ht="12.75" customHeight="1">
      <c r="B21" s="7"/>
      <c r="C21" s="30" t="s">
        <v>12</v>
      </c>
      <c r="D21" s="30" t="s">
        <v>13</v>
      </c>
      <c r="E21" s="163" t="s">
        <v>14</v>
      </c>
      <c r="F21" s="164"/>
    </row>
    <row r="22" spans="2:6" ht="12.75" customHeight="1">
      <c r="B22" s="7">
        <v>1</v>
      </c>
      <c r="C22" s="150" t="s">
        <v>388</v>
      </c>
      <c r="D22" s="150" t="s">
        <v>392</v>
      </c>
      <c r="E22" s="31"/>
      <c r="F22" s="32"/>
    </row>
    <row r="23" spans="2:6" ht="12.75" customHeight="1">
      <c r="B23" s="7">
        <v>2</v>
      </c>
      <c r="C23" s="150" t="s">
        <v>389</v>
      </c>
      <c r="D23" s="150" t="s">
        <v>392</v>
      </c>
      <c r="E23" s="31"/>
      <c r="F23" s="32"/>
    </row>
    <row r="24" spans="2:6" ht="12.75" customHeight="1">
      <c r="B24" s="7">
        <v>3</v>
      </c>
      <c r="C24" s="150" t="s">
        <v>414</v>
      </c>
      <c r="D24" s="150" t="s">
        <v>393</v>
      </c>
      <c r="E24" s="31"/>
      <c r="F24" s="32"/>
    </row>
    <row r="25" spans="2:6" ht="12.75" customHeight="1">
      <c r="B25" s="7"/>
      <c r="C25" s="30"/>
      <c r="D25" s="30"/>
      <c r="E25" s="31"/>
      <c r="F25" s="32"/>
    </row>
    <row r="26" spans="2:6" ht="12.75" customHeight="1">
      <c r="B26" s="7"/>
      <c r="C26" s="30"/>
      <c r="D26" s="30"/>
      <c r="E26" s="31"/>
      <c r="F26" s="32"/>
    </row>
    <row r="27" spans="2:6" s="109" customFormat="1" ht="12.75" customHeight="1">
      <c r="B27" s="35"/>
      <c r="C27" s="145"/>
      <c r="D27" s="145" t="s">
        <v>152</v>
      </c>
      <c r="E27" s="146"/>
      <c r="F27" s="147"/>
    </row>
    <row r="28" spans="2:6" s="109" customFormat="1" ht="12.75" customHeight="1">
      <c r="B28" s="35"/>
      <c r="C28" s="145"/>
      <c r="D28" s="145" t="s">
        <v>153</v>
      </c>
      <c r="E28" s="146"/>
      <c r="F28" s="147"/>
    </row>
    <row r="29" spans="2:6" s="109" customFormat="1" ht="12.75" customHeight="1">
      <c r="B29" s="35"/>
      <c r="C29" s="145"/>
      <c r="D29" s="145" t="s">
        <v>154</v>
      </c>
      <c r="E29" s="146"/>
      <c r="F29" s="147"/>
    </row>
    <row r="30" spans="2:6" s="109" customFormat="1" ht="12.75" customHeight="1">
      <c r="B30" s="35"/>
      <c r="C30" s="145"/>
      <c r="D30" s="145" t="s">
        <v>155</v>
      </c>
      <c r="E30" s="146"/>
      <c r="F30" s="147"/>
    </row>
    <row r="31" spans="2:6" s="109" customFormat="1" ht="12.75" customHeight="1">
      <c r="B31" s="35"/>
      <c r="C31" s="145"/>
      <c r="D31" s="145" t="s">
        <v>156</v>
      </c>
      <c r="E31" s="146"/>
      <c r="F31" s="147"/>
    </row>
    <row r="32" spans="2:6" ht="9" customHeight="1">
      <c r="B32" s="7"/>
      <c r="C32" s="107"/>
      <c r="D32" s="107"/>
      <c r="E32" s="148"/>
      <c r="F32" s="149"/>
    </row>
    <row r="33" spans="2:5" ht="18" customHeight="1">
      <c r="B33" s="15">
        <v>7</v>
      </c>
      <c r="C33" s="142" t="s">
        <v>15</v>
      </c>
      <c r="D33" s="9"/>
      <c r="E33" s="5"/>
    </row>
    <row r="34" spans="2:5" ht="18" customHeight="1">
      <c r="B34" s="7">
        <v>7.1</v>
      </c>
      <c r="C34" s="7" t="s">
        <v>390</v>
      </c>
      <c r="D34" s="9"/>
      <c r="E34" s="5"/>
    </row>
    <row r="35" spans="2:5" ht="18" customHeight="1">
      <c r="B35" s="7"/>
      <c r="C35" s="7" t="s">
        <v>391</v>
      </c>
      <c r="D35" s="9"/>
      <c r="E35" s="5"/>
    </row>
    <row r="36" spans="2:6" ht="18" customHeight="1">
      <c r="B36" s="7">
        <v>7.2</v>
      </c>
      <c r="C36" s="314" t="s">
        <v>373</v>
      </c>
      <c r="D36" s="314"/>
      <c r="E36" s="314"/>
      <c r="F36" s="314"/>
    </row>
    <row r="37" spans="2:6" ht="9.75" customHeight="1">
      <c r="B37" s="7"/>
      <c r="C37" s="314"/>
      <c r="D37" s="314"/>
      <c r="E37" s="314"/>
      <c r="F37" s="314"/>
    </row>
    <row r="38" spans="2:6" ht="10.5" customHeight="1">
      <c r="B38" s="7"/>
      <c r="C38" s="314"/>
      <c r="D38" s="314"/>
      <c r="E38" s="314"/>
      <c r="F38" s="314"/>
    </row>
    <row r="39" spans="2:5" ht="18" customHeight="1">
      <c r="B39" s="7"/>
      <c r="C39" s="7" t="s">
        <v>394</v>
      </c>
      <c r="D39" s="9"/>
      <c r="E39" s="5"/>
    </row>
    <row r="40" spans="2:5" ht="18" customHeight="1">
      <c r="B40" s="15">
        <v>8</v>
      </c>
      <c r="C40" s="15" t="s">
        <v>16</v>
      </c>
      <c r="D40" s="9"/>
      <c r="E40" s="5"/>
    </row>
    <row r="41" spans="2:5" ht="18" customHeight="1">
      <c r="B41" s="7" t="s">
        <v>17</v>
      </c>
      <c r="C41" s="36" t="s">
        <v>18</v>
      </c>
      <c r="D41" s="165">
        <v>226425</v>
      </c>
      <c r="E41" s="5"/>
    </row>
    <row r="42" spans="2:5" ht="18" customHeight="1">
      <c r="B42" s="7" t="s">
        <v>19</v>
      </c>
      <c r="C42" s="36" t="s">
        <v>20</v>
      </c>
      <c r="D42" s="166" t="s">
        <v>395</v>
      </c>
      <c r="E42" s="5"/>
    </row>
    <row r="43" spans="2:5" ht="18.75" customHeight="1">
      <c r="B43" s="7"/>
      <c r="C43" s="10" t="s">
        <v>21</v>
      </c>
      <c r="D43" s="9"/>
      <c r="E43" s="5"/>
    </row>
    <row r="44" spans="2:6" ht="18.75" customHeight="1">
      <c r="B44" s="7"/>
      <c r="C44" s="315"/>
      <c r="D44" s="315"/>
      <c r="E44" s="315"/>
      <c r="F44" s="315"/>
    </row>
    <row r="45" spans="2:4" ht="18" customHeight="1">
      <c r="B45" s="7" t="s">
        <v>22</v>
      </c>
      <c r="C45" s="36" t="s">
        <v>23</v>
      </c>
      <c r="D45" s="9"/>
    </row>
    <row r="46" spans="2:5" ht="18" customHeight="1">
      <c r="B46" s="7"/>
      <c r="C46" s="118" t="s">
        <v>369</v>
      </c>
      <c r="D46" s="143">
        <v>226425</v>
      </c>
      <c r="E46" s="167" t="s">
        <v>396</v>
      </c>
    </row>
    <row r="47" spans="2:6" ht="18" customHeight="1">
      <c r="B47" s="7">
        <v>9</v>
      </c>
      <c r="C47" s="7" t="s">
        <v>24</v>
      </c>
      <c r="D47" s="9"/>
      <c r="E47" s="5"/>
      <c r="F47" s="5"/>
    </row>
    <row r="48" spans="2:5" ht="18" customHeight="1">
      <c r="B48" s="7" t="s">
        <v>25</v>
      </c>
      <c r="C48" s="9" t="s">
        <v>397</v>
      </c>
      <c r="D48" s="9"/>
      <c r="E48" s="5"/>
    </row>
    <row r="49" spans="2:5" s="52" customFormat="1" ht="18" customHeight="1">
      <c r="B49" s="10" t="s">
        <v>26</v>
      </c>
      <c r="C49" s="67" t="s">
        <v>375</v>
      </c>
      <c r="D49" s="67"/>
      <c r="E49" s="81"/>
    </row>
    <row r="50" spans="2:5" s="52" customFormat="1" ht="18" customHeight="1">
      <c r="B50" s="10" t="s">
        <v>27</v>
      </c>
      <c r="C50" s="67" t="s">
        <v>374</v>
      </c>
      <c r="D50" s="67"/>
      <c r="E50" s="81"/>
    </row>
    <row r="51" spans="2:5" s="52" customFormat="1" ht="18" customHeight="1">
      <c r="B51" s="10" t="s">
        <v>28</v>
      </c>
      <c r="C51" s="67" t="s">
        <v>376</v>
      </c>
      <c r="D51" s="67"/>
      <c r="E51" s="81"/>
    </row>
    <row r="52" spans="2:7" s="67" customFormat="1" ht="18" customHeight="1">
      <c r="B52" s="97">
        <v>10</v>
      </c>
      <c r="C52" s="10" t="s">
        <v>29</v>
      </c>
      <c r="G52" s="73"/>
    </row>
    <row r="53" spans="2:5" s="10" customFormat="1" ht="18" customHeight="1">
      <c r="B53" s="97" t="s">
        <v>30</v>
      </c>
      <c r="C53" s="94" t="s">
        <v>31</v>
      </c>
      <c r="D53" s="94" t="s">
        <v>32</v>
      </c>
      <c r="E53" s="102" t="s">
        <v>33</v>
      </c>
    </row>
    <row r="54" spans="2:5" s="10" customFormat="1" ht="18" customHeight="1">
      <c r="B54" s="97"/>
      <c r="C54" s="76" t="s">
        <v>34</v>
      </c>
      <c r="D54" s="160">
        <v>226425</v>
      </c>
      <c r="E54" s="161">
        <v>1</v>
      </c>
    </row>
    <row r="55" spans="2:5" s="67" customFormat="1" ht="18" customHeight="1">
      <c r="B55" s="97"/>
      <c r="C55" s="76" t="s">
        <v>35</v>
      </c>
      <c r="D55" s="76">
        <v>78866</v>
      </c>
      <c r="E55" s="103">
        <v>0.3483</v>
      </c>
    </row>
    <row r="56" spans="2:5" s="67" customFormat="1" ht="18" customHeight="1">
      <c r="B56" s="97"/>
      <c r="C56" s="76" t="s">
        <v>36</v>
      </c>
      <c r="D56" s="76">
        <v>147559</v>
      </c>
      <c r="E56" s="104">
        <v>0.6517</v>
      </c>
    </row>
    <row r="57" spans="2:5" s="67" customFormat="1" ht="18" customHeight="1">
      <c r="B57" s="97"/>
      <c r="C57" s="76" t="s">
        <v>37</v>
      </c>
      <c r="D57" s="76"/>
      <c r="E57" s="103"/>
    </row>
    <row r="58" spans="2:5" s="9" customFormat="1" ht="18" customHeight="1" hidden="1">
      <c r="B58" s="39"/>
      <c r="C58" s="33" t="s">
        <v>37</v>
      </c>
      <c r="D58" s="33"/>
      <c r="E58" s="40"/>
    </row>
    <row r="59" spans="2:5" s="9" customFormat="1" ht="18" customHeight="1" hidden="1">
      <c r="B59" s="39"/>
      <c r="C59" s="33" t="s">
        <v>37</v>
      </c>
      <c r="D59" s="33"/>
      <c r="E59" s="40"/>
    </row>
    <row r="60" spans="1:5" s="9" customFormat="1" ht="18" customHeight="1">
      <c r="A60" s="111" t="s">
        <v>355</v>
      </c>
      <c r="B60" s="112"/>
      <c r="E60" s="110"/>
    </row>
    <row r="61" spans="2:5" s="9" customFormat="1" ht="18" customHeight="1">
      <c r="B61" s="39"/>
      <c r="E61" s="110"/>
    </row>
    <row r="62" spans="2:3" s="9" customFormat="1" ht="18" customHeight="1">
      <c r="B62" s="159" t="s">
        <v>38</v>
      </c>
      <c r="C62" s="7" t="s">
        <v>39</v>
      </c>
    </row>
    <row r="63" spans="2:3" s="9" customFormat="1" ht="18" customHeight="1">
      <c r="B63" s="39"/>
      <c r="C63" s="7" t="s">
        <v>356</v>
      </c>
    </row>
    <row r="64" spans="1:5" s="107" customFormat="1" ht="18" customHeight="1">
      <c r="A64" s="119"/>
      <c r="B64" s="144" t="s">
        <v>172</v>
      </c>
      <c r="C64" s="118"/>
      <c r="D64" s="119"/>
      <c r="E64" s="119"/>
    </row>
    <row r="65" spans="1:3" s="107" customFormat="1" ht="18" customHeight="1">
      <c r="A65" s="119"/>
      <c r="B65" s="119" t="s">
        <v>174</v>
      </c>
      <c r="C65" s="119"/>
    </row>
    <row r="66" spans="1:3" s="107" customFormat="1" ht="18" customHeight="1">
      <c r="A66" s="119"/>
      <c r="B66" s="119" t="s">
        <v>173</v>
      </c>
      <c r="C66" s="119"/>
    </row>
    <row r="67" spans="1:6" s="9" customFormat="1" ht="18" customHeight="1">
      <c r="A67" s="67"/>
      <c r="B67" s="144" t="s">
        <v>175</v>
      </c>
      <c r="C67" s="119"/>
      <c r="D67" s="67"/>
      <c r="E67" s="67"/>
      <c r="F67" s="67"/>
    </row>
    <row r="68" spans="1:6" s="9" customFormat="1" ht="18" customHeight="1">
      <c r="A68" s="67"/>
      <c r="B68" s="202" t="s">
        <v>398</v>
      </c>
      <c r="C68" s="203" t="s">
        <v>486</v>
      </c>
      <c r="D68" s="203"/>
      <c r="E68" s="203"/>
      <c r="F68" s="203"/>
    </row>
    <row r="69" spans="1:6" s="9" customFormat="1" ht="18" customHeight="1">
      <c r="A69" s="67"/>
      <c r="B69" s="202"/>
      <c r="C69" s="203" t="s">
        <v>483</v>
      </c>
      <c r="D69" s="203"/>
      <c r="E69" s="203"/>
      <c r="F69" s="203"/>
    </row>
    <row r="70" spans="1:6" s="9" customFormat="1" ht="18" customHeight="1">
      <c r="A70" s="67"/>
      <c r="B70" s="202"/>
      <c r="C70" s="203" t="s">
        <v>399</v>
      </c>
      <c r="D70" s="203"/>
      <c r="E70" s="203"/>
      <c r="F70" s="203"/>
    </row>
    <row r="71" spans="1:6" s="9" customFormat="1" ht="18" customHeight="1">
      <c r="A71" s="67"/>
      <c r="B71" s="202">
        <v>2</v>
      </c>
      <c r="C71" s="203" t="s">
        <v>487</v>
      </c>
      <c r="D71" s="203"/>
      <c r="E71" s="203"/>
      <c r="F71" s="203"/>
    </row>
    <row r="72" spans="1:6" s="9" customFormat="1" ht="18" customHeight="1">
      <c r="A72" s="67"/>
      <c r="B72" s="204" t="s">
        <v>377</v>
      </c>
      <c r="C72" s="203" t="s">
        <v>400</v>
      </c>
      <c r="D72" s="203"/>
      <c r="E72" s="203"/>
      <c r="F72" s="203"/>
    </row>
    <row r="73" spans="1:6" s="9" customFormat="1" ht="18" customHeight="1">
      <c r="A73" s="67"/>
      <c r="B73" s="204">
        <v>3</v>
      </c>
      <c r="C73" s="203" t="s">
        <v>506</v>
      </c>
      <c r="D73" s="203"/>
      <c r="E73" s="203"/>
      <c r="F73" s="203"/>
    </row>
    <row r="74" spans="2:3" s="9" customFormat="1" ht="18" customHeight="1">
      <c r="B74" s="39"/>
      <c r="C74" s="168" t="s">
        <v>401</v>
      </c>
    </row>
    <row r="75" spans="2:3" s="9" customFormat="1" ht="18" customHeight="1">
      <c r="B75" s="39">
        <v>11</v>
      </c>
      <c r="C75" s="7" t="s">
        <v>40</v>
      </c>
    </row>
    <row r="76" spans="2:3" s="9" customFormat="1" ht="18" customHeight="1">
      <c r="B76" s="39"/>
      <c r="C76" s="168" t="s">
        <v>402</v>
      </c>
    </row>
    <row r="77" spans="2:5" s="9" customFormat="1" ht="18" customHeight="1">
      <c r="B77" s="169"/>
      <c r="C77" s="168" t="s">
        <v>403</v>
      </c>
      <c r="D77" s="168"/>
      <c r="E77" s="168"/>
    </row>
    <row r="78" spans="2:3" s="9" customFormat="1" ht="18" customHeight="1">
      <c r="B78" s="39">
        <v>12</v>
      </c>
      <c r="C78" s="7" t="s">
        <v>41</v>
      </c>
    </row>
    <row r="79" spans="2:3" s="9" customFormat="1" ht="18" customHeight="1">
      <c r="B79" s="39" t="s">
        <v>42</v>
      </c>
      <c r="C79" s="7" t="s">
        <v>378</v>
      </c>
    </row>
    <row r="80" spans="2:3" s="9" customFormat="1" ht="13.5" customHeight="1">
      <c r="B80" s="39"/>
      <c r="C80" s="168" t="s">
        <v>404</v>
      </c>
    </row>
    <row r="81" spans="2:3" s="9" customFormat="1" ht="13.5" customHeight="1">
      <c r="B81" s="39"/>
      <c r="C81" s="168" t="s">
        <v>405</v>
      </c>
    </row>
    <row r="82" spans="2:5" s="9" customFormat="1" ht="18" customHeight="1">
      <c r="B82" s="39" t="s">
        <v>43</v>
      </c>
      <c r="C82" s="7" t="s">
        <v>44</v>
      </c>
      <c r="E82" s="41"/>
    </row>
    <row r="83" spans="1:6" s="9" customFormat="1" ht="18" customHeight="1">
      <c r="A83" s="67"/>
      <c r="B83" s="97"/>
      <c r="C83" s="98" t="s">
        <v>45</v>
      </c>
      <c r="D83" s="94">
        <v>2016</v>
      </c>
      <c r="E83" s="244">
        <v>2017</v>
      </c>
      <c r="F83" s="209" t="s">
        <v>505</v>
      </c>
    </row>
    <row r="84" spans="1:6" s="67" customFormat="1" ht="15" customHeight="1">
      <c r="A84" s="9"/>
      <c r="B84" s="39"/>
      <c r="C84" s="42" t="s">
        <v>46</v>
      </c>
      <c r="D84" s="210">
        <v>362</v>
      </c>
      <c r="E84" s="211">
        <v>975</v>
      </c>
      <c r="F84" s="212">
        <v>295</v>
      </c>
    </row>
    <row r="85" spans="2:6" s="9" customFormat="1" ht="15" customHeight="1">
      <c r="B85" s="39"/>
      <c r="C85" s="43" t="s">
        <v>47</v>
      </c>
      <c r="D85" s="30" t="s">
        <v>371</v>
      </c>
      <c r="E85" s="30" t="s">
        <v>371</v>
      </c>
      <c r="F85" s="30" t="s">
        <v>371</v>
      </c>
    </row>
    <row r="86" spans="2:6" s="9" customFormat="1" ht="18" customHeight="1">
      <c r="B86" s="44" t="s">
        <v>48</v>
      </c>
      <c r="C86" s="36" t="s">
        <v>49</v>
      </c>
      <c r="D86" s="45"/>
      <c r="E86" s="45"/>
      <c r="F86" s="45"/>
    </row>
    <row r="87" spans="2:7" s="9" customFormat="1" ht="18" customHeight="1">
      <c r="B87" s="39" t="s">
        <v>50</v>
      </c>
      <c r="C87" s="36" t="s">
        <v>51</v>
      </c>
      <c r="D87" s="45"/>
      <c r="E87" s="45"/>
      <c r="F87" s="45"/>
      <c r="G87" s="45"/>
    </row>
    <row r="88" spans="2:7" s="9" customFormat="1" ht="18" customHeight="1">
      <c r="B88" s="39"/>
      <c r="C88" s="36" t="s">
        <v>476</v>
      </c>
      <c r="D88" s="45"/>
      <c r="E88" s="45"/>
      <c r="F88" s="45"/>
      <c r="G88" s="45"/>
    </row>
    <row r="89" spans="2:7" s="9" customFormat="1" ht="18" customHeight="1">
      <c r="B89" s="39" t="s">
        <v>52</v>
      </c>
      <c r="C89" s="36" t="s">
        <v>478</v>
      </c>
      <c r="D89" s="45"/>
      <c r="E89" s="45"/>
      <c r="F89" s="45"/>
      <c r="G89" s="45"/>
    </row>
    <row r="90" spans="2:7" s="9" customFormat="1" ht="18" customHeight="1">
      <c r="B90" s="39" t="s">
        <v>53</v>
      </c>
      <c r="C90" s="36" t="s">
        <v>477</v>
      </c>
      <c r="D90" s="45"/>
      <c r="E90" s="45"/>
      <c r="F90" s="45"/>
      <c r="G90" s="45"/>
    </row>
    <row r="91" spans="2:7" s="9" customFormat="1" ht="18" customHeight="1">
      <c r="B91" s="39" t="s">
        <v>54</v>
      </c>
      <c r="C91" s="36" t="s">
        <v>479</v>
      </c>
      <c r="D91" s="45"/>
      <c r="E91" s="45"/>
      <c r="F91" s="45"/>
      <c r="G91" s="45"/>
    </row>
    <row r="92" spans="2:7" s="9" customFormat="1" ht="18" customHeight="1">
      <c r="B92" s="39" t="s">
        <v>55</v>
      </c>
      <c r="C92" s="316" t="s">
        <v>379</v>
      </c>
      <c r="D92" s="316"/>
      <c r="E92" s="316"/>
      <c r="F92" s="316"/>
      <c r="G92" s="45"/>
    </row>
    <row r="93" spans="1:6" s="9" customFormat="1" ht="18" customHeight="1">
      <c r="A93" s="1"/>
      <c r="B93" s="2"/>
      <c r="C93" s="313" t="s">
        <v>407</v>
      </c>
      <c r="D93" s="313"/>
      <c r="E93" s="313"/>
      <c r="F93" s="313"/>
    </row>
    <row r="94" ht="12.75">
      <c r="C94" s="1" t="s">
        <v>406</v>
      </c>
    </row>
  </sheetData>
  <sheetProtection/>
  <mergeCells count="4">
    <mergeCell ref="C93:F93"/>
    <mergeCell ref="C36:F38"/>
    <mergeCell ref="C44:F44"/>
    <mergeCell ref="C92:F92"/>
  </mergeCells>
  <printOptions/>
  <pageMargins left="0.354330708661417" right="0.275590551181102" top="0.984251968503937" bottom="0.984251968503937" header="0.511811023622047" footer="0.511811023622047"/>
  <pageSetup horizontalDpi="600" verticalDpi="600" orientation="portrait" paperSize="9" r:id="rId3"/>
  <headerFooter alignWithMargins="0">
    <oddFooter>&amp;L&amp;F/&amp;D/&amp;R&amp;P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zoomScalePageLayoutView="0" workbookViewId="0" topLeftCell="A1">
      <selection activeCell="A138" sqref="A138:IV139"/>
    </sheetView>
  </sheetViews>
  <sheetFormatPr defaultColWidth="9.140625" defaultRowHeight="12.75"/>
  <cols>
    <col min="1" max="1" width="5.00390625" style="0" customWidth="1"/>
    <col min="2" max="2" width="49.28125" style="0" customWidth="1"/>
    <col min="3" max="3" width="9.28125" style="136" customWidth="1"/>
    <col min="4" max="4" width="8.8515625" style="136" customWidth="1"/>
    <col min="5" max="5" width="11.28125" style="136" customWidth="1"/>
  </cols>
  <sheetData>
    <row r="1" ht="12.75"/>
    <row r="2" spans="1:5" ht="15.75" customHeight="1" thickBot="1">
      <c r="A2" s="46" t="s">
        <v>0</v>
      </c>
      <c r="B2" s="131" t="s">
        <v>171</v>
      </c>
      <c r="C2" s="47"/>
      <c r="D2" s="137"/>
      <c r="E2" s="137"/>
    </row>
    <row r="3" spans="1:5" ht="0" customHeight="1" hidden="1" thickBot="1">
      <c r="A3" s="46"/>
      <c r="B3" s="132"/>
      <c r="C3" s="48"/>
      <c r="D3" s="135"/>
      <c r="E3" s="135"/>
    </row>
    <row r="4" spans="1:5" ht="27" customHeight="1" thickBot="1">
      <c r="A4" s="49"/>
      <c r="B4" s="215" t="s">
        <v>56</v>
      </c>
      <c r="C4" s="216">
        <v>2016</v>
      </c>
      <c r="D4" s="216">
        <v>2017</v>
      </c>
      <c r="E4" s="216" t="s">
        <v>505</v>
      </c>
    </row>
    <row r="5" spans="1:5" ht="9.75" customHeight="1">
      <c r="A5" s="46"/>
      <c r="B5" s="217" t="s">
        <v>242</v>
      </c>
      <c r="C5" s="153"/>
      <c r="D5" s="153"/>
      <c r="E5" s="153"/>
    </row>
    <row r="6" spans="1:5" ht="9.75" customHeight="1">
      <c r="A6" s="46"/>
      <c r="B6" s="217" t="s">
        <v>176</v>
      </c>
      <c r="C6" s="153"/>
      <c r="D6" s="153"/>
      <c r="E6" s="153"/>
    </row>
    <row r="7" spans="1:5" ht="9.75" customHeight="1">
      <c r="A7" s="46"/>
      <c r="B7" s="218" t="s">
        <v>225</v>
      </c>
      <c r="C7" s="151"/>
      <c r="D7" s="153"/>
      <c r="E7" s="151"/>
    </row>
    <row r="8" spans="1:5" ht="9.75" customHeight="1">
      <c r="A8" s="46"/>
      <c r="B8" s="218" t="s">
        <v>226</v>
      </c>
      <c r="C8" s="151">
        <v>23</v>
      </c>
      <c r="D8" s="219">
        <v>16</v>
      </c>
      <c r="E8" s="151">
        <v>14</v>
      </c>
    </row>
    <row r="9" spans="1:5" ht="9.75" customHeight="1">
      <c r="A9" s="46"/>
      <c r="B9" s="218" t="s">
        <v>227</v>
      </c>
      <c r="C9" s="151">
        <v>37</v>
      </c>
      <c r="D9" s="219">
        <v>35</v>
      </c>
      <c r="E9" s="151">
        <v>32</v>
      </c>
    </row>
    <row r="10" spans="1:5" ht="9.75" customHeight="1">
      <c r="A10" s="51"/>
      <c r="B10" s="218" t="s">
        <v>228</v>
      </c>
      <c r="C10" s="220">
        <v>14</v>
      </c>
      <c r="D10" s="219">
        <v>13</v>
      </c>
      <c r="E10" s="220">
        <v>11</v>
      </c>
    </row>
    <row r="11" spans="1:5" ht="9.75" customHeight="1">
      <c r="A11" s="46"/>
      <c r="B11" s="218" t="s">
        <v>229</v>
      </c>
      <c r="C11" s="153">
        <v>8</v>
      </c>
      <c r="D11" s="219">
        <v>6</v>
      </c>
      <c r="E11" s="153">
        <v>5</v>
      </c>
    </row>
    <row r="12" spans="1:5" ht="9.75" customHeight="1">
      <c r="A12" s="46"/>
      <c r="B12" s="218" t="s">
        <v>230</v>
      </c>
      <c r="C12" s="151"/>
      <c r="D12" s="219"/>
      <c r="E12" s="151"/>
    </row>
    <row r="13" spans="1:5" ht="9.75" customHeight="1">
      <c r="A13" s="46"/>
      <c r="B13" s="218" t="s">
        <v>231</v>
      </c>
      <c r="C13" s="151"/>
      <c r="D13" s="219"/>
      <c r="E13" s="151"/>
    </row>
    <row r="14" spans="1:5" ht="9.75" customHeight="1">
      <c r="A14" s="46"/>
      <c r="B14" s="221" t="s">
        <v>177</v>
      </c>
      <c r="C14" s="154"/>
      <c r="D14" s="219"/>
      <c r="E14" s="154"/>
    </row>
    <row r="15" spans="1:5" ht="9.75" customHeight="1">
      <c r="A15" s="46"/>
      <c r="B15" s="222" t="s">
        <v>279</v>
      </c>
      <c r="C15" s="155">
        <f>SUM(C7:C14)</f>
        <v>82</v>
      </c>
      <c r="D15" s="155">
        <f>SUM(D7:D14)</f>
        <v>70</v>
      </c>
      <c r="E15" s="155">
        <f>SUM(E7:E14)</f>
        <v>62</v>
      </c>
    </row>
    <row r="16" spans="1:5" ht="9.75" customHeight="1">
      <c r="A16" s="46"/>
      <c r="B16" s="217" t="s">
        <v>178</v>
      </c>
      <c r="C16" s="153"/>
      <c r="D16" s="153"/>
      <c r="E16" s="153"/>
    </row>
    <row r="17" spans="1:5" ht="13.5" customHeight="1">
      <c r="A17" s="51"/>
      <c r="B17" s="218" t="s">
        <v>233</v>
      </c>
      <c r="C17" s="220"/>
      <c r="D17" s="223"/>
      <c r="E17" s="220"/>
    </row>
    <row r="18" spans="1:5" ht="9.75" customHeight="1">
      <c r="A18" s="46"/>
      <c r="B18" s="218" t="s">
        <v>232</v>
      </c>
      <c r="C18" s="153"/>
      <c r="D18" s="223"/>
      <c r="E18" s="153"/>
    </row>
    <row r="19" spans="1:5" ht="9.75" customHeight="1">
      <c r="A19" s="46"/>
      <c r="B19" s="218" t="s">
        <v>234</v>
      </c>
      <c r="C19" s="151"/>
      <c r="D19" s="223"/>
      <c r="E19" s="151"/>
    </row>
    <row r="20" spans="1:5" ht="9.75" customHeight="1">
      <c r="A20" s="46"/>
      <c r="B20" s="218" t="s">
        <v>179</v>
      </c>
      <c r="C20" s="151"/>
      <c r="D20" s="223"/>
      <c r="E20" s="151"/>
    </row>
    <row r="21" spans="1:5" ht="9.75" customHeight="1">
      <c r="A21" s="46"/>
      <c r="B21" s="222" t="s">
        <v>278</v>
      </c>
      <c r="C21" s="155">
        <f>SUM(C17:C20)</f>
        <v>0</v>
      </c>
      <c r="D21" s="155">
        <f>SUM(D17:D20)</f>
        <v>0</v>
      </c>
      <c r="E21" s="155">
        <f>SUM(E17:E20)</f>
        <v>0</v>
      </c>
    </row>
    <row r="22" spans="1:5" ht="9.75" customHeight="1">
      <c r="A22" s="46"/>
      <c r="B22" s="217" t="s">
        <v>180</v>
      </c>
      <c r="C22" s="153"/>
      <c r="D22" s="153"/>
      <c r="E22" s="153"/>
    </row>
    <row r="23" spans="1:5" ht="9.75" customHeight="1">
      <c r="A23" s="51"/>
      <c r="B23" s="218" t="s">
        <v>181</v>
      </c>
      <c r="C23" s="155"/>
      <c r="D23" s="155"/>
      <c r="E23" s="155"/>
    </row>
    <row r="24" spans="1:5" ht="9.75" customHeight="1">
      <c r="A24" s="46"/>
      <c r="B24" s="218" t="s">
        <v>236</v>
      </c>
      <c r="C24" s="153"/>
      <c r="D24" s="223"/>
      <c r="E24" s="153"/>
    </row>
    <row r="25" spans="1:5" ht="9.75" customHeight="1">
      <c r="A25" s="46"/>
      <c r="B25" s="218" t="s">
        <v>237</v>
      </c>
      <c r="C25" s="151"/>
      <c r="D25" s="223"/>
      <c r="E25" s="151"/>
    </row>
    <row r="26" spans="1:5" ht="9.75" customHeight="1">
      <c r="A26" s="46"/>
      <c r="B26" s="218" t="s">
        <v>235</v>
      </c>
      <c r="C26" s="220"/>
      <c r="D26" s="223"/>
      <c r="E26" s="151"/>
    </row>
    <row r="27" spans="1:5" ht="9.75" customHeight="1">
      <c r="A27" s="46"/>
      <c r="B27" s="218" t="s">
        <v>238</v>
      </c>
      <c r="C27" s="151"/>
      <c r="D27" s="223"/>
      <c r="E27" s="151"/>
    </row>
    <row r="28" spans="1:5" ht="9.75" customHeight="1">
      <c r="A28" s="51"/>
      <c r="B28" s="218" t="s">
        <v>241</v>
      </c>
      <c r="C28" s="151">
        <v>288</v>
      </c>
      <c r="D28" s="219">
        <v>262</v>
      </c>
      <c r="E28" s="151">
        <v>188</v>
      </c>
    </row>
    <row r="29" spans="1:5" ht="9.75" customHeight="1">
      <c r="A29" s="46"/>
      <c r="B29" s="218" t="s">
        <v>239</v>
      </c>
      <c r="C29" s="220"/>
      <c r="D29" s="223"/>
      <c r="E29" s="153"/>
    </row>
    <row r="30" spans="1:5" ht="9.75" customHeight="1">
      <c r="A30" s="51"/>
      <c r="B30" s="218" t="s">
        <v>182</v>
      </c>
      <c r="C30" s="220"/>
      <c r="D30" s="220"/>
      <c r="E30" s="220"/>
    </row>
    <row r="31" spans="1:5" ht="9.75" customHeight="1">
      <c r="A31" s="51"/>
      <c r="B31" s="218" t="s">
        <v>183</v>
      </c>
      <c r="C31" s="155"/>
      <c r="D31" s="223"/>
      <c r="E31" s="155"/>
    </row>
    <row r="32" spans="1:5" ht="9.75" customHeight="1">
      <c r="A32" s="51"/>
      <c r="B32" s="218" t="s">
        <v>184</v>
      </c>
      <c r="C32" s="155"/>
      <c r="D32" s="223"/>
      <c r="E32" s="155"/>
    </row>
    <row r="33" spans="1:5" ht="9.75" customHeight="1">
      <c r="A33" s="46"/>
      <c r="B33" s="218" t="s">
        <v>240</v>
      </c>
      <c r="C33" s="153"/>
      <c r="D33" s="223"/>
      <c r="E33" s="153"/>
    </row>
    <row r="34" spans="1:5" ht="9.75" customHeight="1">
      <c r="A34" s="46"/>
      <c r="B34" s="222" t="s">
        <v>277</v>
      </c>
      <c r="C34" s="155">
        <f>SUM(C23+C28+C29+C30)</f>
        <v>288</v>
      </c>
      <c r="D34" s="155">
        <f>SUM(D23+D28+D29+D30)</f>
        <v>262</v>
      </c>
      <c r="E34" s="155">
        <f>SUM(E23+E28+E29+E30)</f>
        <v>188</v>
      </c>
    </row>
    <row r="35" spans="1:5" ht="9.75" customHeight="1">
      <c r="A35" s="46"/>
      <c r="B35" s="218" t="s">
        <v>185</v>
      </c>
      <c r="C35" s="153"/>
      <c r="D35" s="153"/>
      <c r="E35" s="153"/>
    </row>
    <row r="36" spans="1:5" ht="9.75" customHeight="1">
      <c r="A36" s="46"/>
      <c r="B36" s="218" t="s">
        <v>265</v>
      </c>
      <c r="C36" s="151"/>
      <c r="D36" s="223"/>
      <c r="E36" s="151"/>
    </row>
    <row r="37" spans="1:5" ht="9.75" customHeight="1">
      <c r="A37" s="46"/>
      <c r="B37" s="218" t="s">
        <v>344</v>
      </c>
      <c r="C37" s="151"/>
      <c r="D37" s="223"/>
      <c r="E37" s="151"/>
    </row>
    <row r="38" spans="1:5" ht="9.75" customHeight="1">
      <c r="A38" s="46"/>
      <c r="B38" s="222" t="s">
        <v>276</v>
      </c>
      <c r="C38" s="155"/>
      <c r="D38" s="155"/>
      <c r="E38" s="155"/>
    </row>
    <row r="39" spans="1:5" ht="9.75" customHeight="1">
      <c r="A39" s="46"/>
      <c r="B39" s="222" t="s">
        <v>409</v>
      </c>
      <c r="C39" s="155">
        <v>18</v>
      </c>
      <c r="D39" s="155">
        <v>20</v>
      </c>
      <c r="E39" s="155">
        <v>20</v>
      </c>
    </row>
    <row r="40" spans="1:5" ht="9.75" customHeight="1">
      <c r="A40" s="51"/>
      <c r="B40" s="218" t="s">
        <v>410</v>
      </c>
      <c r="C40" s="155"/>
      <c r="D40" s="223"/>
      <c r="E40" s="155"/>
    </row>
    <row r="41" spans="1:5" ht="9.75" customHeight="1">
      <c r="A41" s="46"/>
      <c r="B41" s="217" t="s">
        <v>275</v>
      </c>
      <c r="C41" s="153">
        <f>SUM(C15,C21,C34,C38,C39)</f>
        <v>388</v>
      </c>
      <c r="D41" s="153">
        <f>SUM(D15,D21,D34,D38,D39)</f>
        <v>352</v>
      </c>
      <c r="E41" s="153">
        <f>SUM(E15,E21,E34,E38,E39)</f>
        <v>270</v>
      </c>
    </row>
    <row r="42" spans="1:5" ht="9.75" customHeight="1">
      <c r="A42" s="46"/>
      <c r="B42" s="217" t="s">
        <v>186</v>
      </c>
      <c r="C42" s="153"/>
      <c r="D42" s="153"/>
      <c r="E42" s="153"/>
    </row>
    <row r="43" spans="1:5" ht="9.75" customHeight="1">
      <c r="A43" s="46"/>
      <c r="B43" s="217" t="s">
        <v>187</v>
      </c>
      <c r="C43" s="153"/>
      <c r="D43" s="153"/>
      <c r="E43" s="153"/>
    </row>
    <row r="44" spans="1:5" ht="9.75" customHeight="1">
      <c r="A44" s="46"/>
      <c r="B44" s="218" t="s">
        <v>243</v>
      </c>
      <c r="C44" s="151">
        <v>12</v>
      </c>
      <c r="D44" s="219">
        <v>12</v>
      </c>
      <c r="E44" s="151">
        <v>10</v>
      </c>
    </row>
    <row r="45" spans="1:5" ht="9.75" customHeight="1">
      <c r="A45" s="46"/>
      <c r="B45" s="218" t="s">
        <v>244</v>
      </c>
      <c r="C45" s="151">
        <v>174</v>
      </c>
      <c r="D45" s="219">
        <v>171</v>
      </c>
      <c r="E45" s="151">
        <v>170</v>
      </c>
    </row>
    <row r="46" spans="1:5" ht="9.75" customHeight="1">
      <c r="A46" s="46"/>
      <c r="B46" s="218" t="s">
        <v>245</v>
      </c>
      <c r="C46" s="151" t="s">
        <v>377</v>
      </c>
      <c r="D46" s="219"/>
      <c r="E46" s="151"/>
    </row>
    <row r="47" spans="1:5" ht="9.75" customHeight="1">
      <c r="A47" s="46"/>
      <c r="B47" s="218" t="s">
        <v>246</v>
      </c>
      <c r="C47" s="151"/>
      <c r="D47" s="219"/>
      <c r="E47" s="151"/>
    </row>
    <row r="48" spans="1:5" ht="9.75" customHeight="1">
      <c r="A48" s="46"/>
      <c r="B48" s="218" t="s">
        <v>507</v>
      </c>
      <c r="C48" s="151">
        <v>329</v>
      </c>
      <c r="D48" s="219">
        <v>221</v>
      </c>
      <c r="E48" s="151">
        <v>258</v>
      </c>
    </row>
    <row r="49" spans="1:5" ht="9.75" customHeight="1">
      <c r="A49" s="51"/>
      <c r="B49" s="218" t="s">
        <v>247</v>
      </c>
      <c r="C49" s="151"/>
      <c r="D49" s="223"/>
      <c r="E49" s="151"/>
    </row>
    <row r="50" spans="1:5" ht="9.75" customHeight="1">
      <c r="A50" s="46"/>
      <c r="B50" s="218" t="s">
        <v>248</v>
      </c>
      <c r="C50" s="153"/>
      <c r="D50" s="223"/>
      <c r="E50" s="153"/>
    </row>
    <row r="51" spans="1:5" ht="9.75" customHeight="1">
      <c r="A51" s="46"/>
      <c r="B51" s="222" t="s">
        <v>274</v>
      </c>
      <c r="C51" s="155">
        <f>SUM(C44:C50)</f>
        <v>515</v>
      </c>
      <c r="D51" s="155">
        <f>SUM(D44:D50)</f>
        <v>404</v>
      </c>
      <c r="E51" s="155">
        <f>SUM(E44:E50)</f>
        <v>438</v>
      </c>
    </row>
    <row r="52" spans="1:5" ht="9.75" customHeight="1">
      <c r="A52" s="46"/>
      <c r="B52" s="217" t="s">
        <v>188</v>
      </c>
      <c r="C52" s="153"/>
      <c r="D52" s="153"/>
      <c r="E52" s="153"/>
    </row>
    <row r="53" spans="1:5" ht="9.75" customHeight="1">
      <c r="A53" s="51"/>
      <c r="B53" s="218" t="s">
        <v>250</v>
      </c>
      <c r="C53" s="151"/>
      <c r="D53" s="223"/>
      <c r="E53" s="151"/>
    </row>
    <row r="54" spans="1:5" ht="9.75" customHeight="1">
      <c r="A54" s="46"/>
      <c r="B54" s="218" t="s">
        <v>249</v>
      </c>
      <c r="C54" s="172">
        <v>27</v>
      </c>
      <c r="D54" s="219">
        <v>100</v>
      </c>
      <c r="E54" s="172">
        <v>116</v>
      </c>
    </row>
    <row r="55" spans="1:5" ht="9.75" customHeight="1">
      <c r="A55" s="46"/>
      <c r="B55" s="218" t="s">
        <v>251</v>
      </c>
      <c r="C55" s="151">
        <v>80</v>
      </c>
      <c r="D55" s="223">
        <v>82</v>
      </c>
      <c r="E55" s="151">
        <v>714</v>
      </c>
    </row>
    <row r="56" spans="1:5" ht="9.75" customHeight="1">
      <c r="A56" s="46"/>
      <c r="B56" s="218" t="s">
        <v>252</v>
      </c>
      <c r="C56" s="151" t="s">
        <v>377</v>
      </c>
      <c r="D56" s="223"/>
      <c r="E56" s="151"/>
    </row>
    <row r="57" spans="1:5" ht="9.75" customHeight="1">
      <c r="A57" s="46"/>
      <c r="B57" s="218" t="s">
        <v>253</v>
      </c>
      <c r="C57" s="151">
        <v>7</v>
      </c>
      <c r="D57" s="223"/>
      <c r="E57" s="151"/>
    </row>
    <row r="58" spans="1:5" ht="9.75" customHeight="1">
      <c r="A58" s="53"/>
      <c r="B58" s="218" t="s">
        <v>254</v>
      </c>
      <c r="C58" s="151"/>
      <c r="D58" s="223"/>
      <c r="E58" s="151"/>
    </row>
    <row r="59" spans="1:5" ht="9.75" customHeight="1">
      <c r="A59" s="51"/>
      <c r="B59" s="222" t="s">
        <v>273</v>
      </c>
      <c r="C59" s="155">
        <f>SUM(C53:C58)</f>
        <v>114</v>
      </c>
      <c r="D59" s="155">
        <f>SUM(D53:D58)</f>
        <v>182</v>
      </c>
      <c r="E59" s="155">
        <f>SUM(E53:E58)</f>
        <v>830</v>
      </c>
    </row>
    <row r="60" spans="1:5" ht="9.75" customHeight="1">
      <c r="A60" s="46"/>
      <c r="B60" s="217" t="s">
        <v>189</v>
      </c>
      <c r="C60" s="153"/>
      <c r="D60" s="153"/>
      <c r="E60" s="153"/>
    </row>
    <row r="61" spans="1:5" ht="9.75" customHeight="1">
      <c r="A61" s="51"/>
      <c r="B61" s="218" t="s">
        <v>255</v>
      </c>
      <c r="C61" s="151"/>
      <c r="D61" s="223"/>
      <c r="E61" s="151"/>
    </row>
    <row r="62" spans="1:5" ht="9.75" customHeight="1">
      <c r="A62" s="46"/>
      <c r="B62" s="218" t="s">
        <v>256</v>
      </c>
      <c r="C62" s="151"/>
      <c r="D62" s="223"/>
      <c r="E62" s="151"/>
    </row>
    <row r="63" spans="1:5" ht="9.75" customHeight="1">
      <c r="A63" s="46"/>
      <c r="B63" s="218" t="s">
        <v>257</v>
      </c>
      <c r="C63" s="151"/>
      <c r="D63" s="223"/>
      <c r="E63" s="151"/>
    </row>
    <row r="64" spans="1:5" ht="9.75" customHeight="1">
      <c r="A64" s="55"/>
      <c r="B64" s="218" t="s">
        <v>258</v>
      </c>
      <c r="C64" s="151"/>
      <c r="D64" s="223"/>
      <c r="E64" s="151"/>
    </row>
    <row r="65" spans="1:5" ht="9.75" customHeight="1">
      <c r="A65" s="46"/>
      <c r="B65" s="218" t="s">
        <v>259</v>
      </c>
      <c r="C65" s="151"/>
      <c r="D65" s="223"/>
      <c r="E65" s="151">
        <v>1</v>
      </c>
    </row>
    <row r="66" spans="1:5" ht="9.75" customHeight="1">
      <c r="A66" s="46"/>
      <c r="B66" s="222" t="s">
        <v>272</v>
      </c>
      <c r="C66" s="155">
        <f>SUM(C61:C65)</f>
        <v>0</v>
      </c>
      <c r="D66" s="155">
        <f>SUM(D61:D65)</f>
        <v>0</v>
      </c>
      <c r="E66" s="155">
        <f>SUM(E61:E65)</f>
        <v>1</v>
      </c>
    </row>
    <row r="67" spans="1:5" ht="9.75" customHeight="1">
      <c r="A67" s="46"/>
      <c r="B67" s="217" t="s">
        <v>57</v>
      </c>
      <c r="C67" s="153"/>
      <c r="D67" s="153"/>
      <c r="E67" s="153"/>
    </row>
    <row r="68" spans="1:5" ht="9.75" customHeight="1">
      <c r="A68" s="46"/>
      <c r="B68" s="218" t="s">
        <v>260</v>
      </c>
      <c r="C68" s="151">
        <v>3284</v>
      </c>
      <c r="D68" s="219">
        <v>3229</v>
      </c>
      <c r="E68" s="151">
        <v>3249</v>
      </c>
    </row>
    <row r="69" spans="1:5" ht="9.75" customHeight="1">
      <c r="A69" s="46"/>
      <c r="B69" s="218" t="s">
        <v>261</v>
      </c>
      <c r="C69" s="151">
        <v>999</v>
      </c>
      <c r="D69" s="219">
        <v>999</v>
      </c>
      <c r="E69" s="151">
        <v>999</v>
      </c>
    </row>
    <row r="70" spans="1:5" ht="9.75" customHeight="1">
      <c r="A70" s="53"/>
      <c r="B70" s="218" t="s">
        <v>262</v>
      </c>
      <c r="C70" s="151">
        <v>20</v>
      </c>
      <c r="D70" s="219">
        <v>15</v>
      </c>
      <c r="E70" s="151">
        <v>9</v>
      </c>
    </row>
    <row r="71" spans="1:5" ht="9.75" customHeight="1">
      <c r="A71" s="53"/>
      <c r="B71" s="218" t="s">
        <v>261</v>
      </c>
      <c r="C71" s="151"/>
      <c r="D71" s="219"/>
      <c r="E71" s="151"/>
    </row>
    <row r="72" spans="1:5" ht="9.75" customHeight="1">
      <c r="A72" s="46"/>
      <c r="B72" s="218" t="s">
        <v>263</v>
      </c>
      <c r="C72" s="153"/>
      <c r="D72" s="223"/>
      <c r="E72" s="153"/>
    </row>
    <row r="73" spans="1:5" ht="9.75" customHeight="1">
      <c r="A73" s="46"/>
      <c r="B73" s="218" t="s">
        <v>261</v>
      </c>
      <c r="C73" s="153"/>
      <c r="D73" s="223"/>
      <c r="E73" s="153"/>
    </row>
    <row r="74" spans="1:5" ht="9.75" customHeight="1">
      <c r="A74" s="46"/>
      <c r="B74" s="218" t="s">
        <v>264</v>
      </c>
      <c r="C74" s="153"/>
      <c r="D74" s="223"/>
      <c r="E74" s="153"/>
    </row>
    <row r="75" spans="1:5" ht="9.75" customHeight="1">
      <c r="A75" s="46"/>
      <c r="B75" s="222" t="s">
        <v>271</v>
      </c>
      <c r="C75" s="155">
        <f>SUM(C68,C70,C72,C74)</f>
        <v>3304</v>
      </c>
      <c r="D75" s="155">
        <f>SUM(D68,D70,D72,D74)</f>
        <v>3244</v>
      </c>
      <c r="E75" s="155">
        <f>SUM(E68,E70,E72,E74)</f>
        <v>3258</v>
      </c>
    </row>
    <row r="76" spans="1:5" ht="9.75" customHeight="1">
      <c r="A76" s="46"/>
      <c r="B76" s="217" t="s">
        <v>58</v>
      </c>
      <c r="C76" s="151">
        <v>3</v>
      </c>
      <c r="D76" s="219">
        <v>3</v>
      </c>
      <c r="E76" s="151">
        <v>3</v>
      </c>
    </row>
    <row r="77" spans="1:5" ht="9.75" customHeight="1">
      <c r="A77" s="46"/>
      <c r="B77" s="217" t="s">
        <v>269</v>
      </c>
      <c r="C77" s="173">
        <f>SUM(C51,C59,C66,C75,C76)</f>
        <v>3936</v>
      </c>
      <c r="D77" s="173">
        <f>SUM(D51,D59,D66,D75,D76)</f>
        <v>3833</v>
      </c>
      <c r="E77" s="173">
        <f>SUM(E51,E59,E66,E75,E76)</f>
        <v>4530</v>
      </c>
    </row>
    <row r="78" spans="1:5" ht="9.75" customHeight="1">
      <c r="A78" s="54"/>
      <c r="B78" s="224" t="s">
        <v>270</v>
      </c>
      <c r="C78" s="225">
        <f>SUM(C41,C77)</f>
        <v>4324</v>
      </c>
      <c r="D78" s="225">
        <f>SUM(D41,D77)</f>
        <v>4185</v>
      </c>
      <c r="E78" s="225">
        <f>SUM(E41,E77)</f>
        <v>4800</v>
      </c>
    </row>
    <row r="79" spans="1:5" ht="9.75" customHeight="1" thickBot="1">
      <c r="A79" s="46"/>
      <c r="B79" s="217" t="s">
        <v>191</v>
      </c>
      <c r="C79" s="173"/>
      <c r="D79" s="226"/>
      <c r="E79" s="173"/>
    </row>
    <row r="80" spans="1:5" ht="20.25" customHeight="1" thickBot="1">
      <c r="A80" s="46"/>
      <c r="B80" s="215" t="s">
        <v>266</v>
      </c>
      <c r="C80" s="216">
        <v>2016</v>
      </c>
      <c r="D80" s="216">
        <v>2017</v>
      </c>
      <c r="E80" s="216" t="s">
        <v>505</v>
      </c>
    </row>
    <row r="81" spans="1:5" ht="9.75" customHeight="1">
      <c r="A81" s="54"/>
      <c r="B81" s="217" t="s">
        <v>59</v>
      </c>
      <c r="C81" s="153"/>
      <c r="D81" s="153"/>
      <c r="E81" s="153"/>
    </row>
    <row r="82" spans="1:5" ht="9.75" customHeight="1">
      <c r="A82" s="52"/>
      <c r="B82" s="217" t="s">
        <v>192</v>
      </c>
      <c r="C82" s="153"/>
      <c r="D82" s="153"/>
      <c r="E82" s="153"/>
    </row>
    <row r="83" spans="1:5" ht="9.75" customHeight="1">
      <c r="A83" s="46"/>
      <c r="B83" s="218" t="s">
        <v>280</v>
      </c>
      <c r="C83" s="153"/>
      <c r="D83" s="223"/>
      <c r="E83" s="153"/>
    </row>
    <row r="84" spans="1:5" ht="9.75" customHeight="1">
      <c r="A84" s="46"/>
      <c r="B84" s="218" t="s">
        <v>282</v>
      </c>
      <c r="C84" s="172">
        <v>226</v>
      </c>
      <c r="D84" s="219">
        <v>226</v>
      </c>
      <c r="E84" s="172">
        <v>226</v>
      </c>
    </row>
    <row r="85" spans="1:5" ht="9.75" customHeight="1">
      <c r="A85" s="46"/>
      <c r="B85" s="218" t="s">
        <v>284</v>
      </c>
      <c r="C85" s="153"/>
      <c r="D85" s="223"/>
      <c r="E85" s="153"/>
    </row>
    <row r="86" spans="1:5" ht="9.75" customHeight="1">
      <c r="A86" s="46"/>
      <c r="B86" s="218" t="s">
        <v>283</v>
      </c>
      <c r="C86" s="153"/>
      <c r="D86" s="223"/>
      <c r="E86" s="153"/>
    </row>
    <row r="87" spans="1:5" ht="9.75" customHeight="1">
      <c r="A87" s="46"/>
      <c r="B87" s="218" t="s">
        <v>285</v>
      </c>
      <c r="C87" s="153"/>
      <c r="D87" s="223"/>
      <c r="E87" s="153"/>
    </row>
    <row r="88" spans="1:5" ht="9.75" customHeight="1">
      <c r="A88" s="46"/>
      <c r="B88" s="218" t="s">
        <v>346</v>
      </c>
      <c r="C88" s="153"/>
      <c r="D88" s="223"/>
      <c r="E88" s="153"/>
    </row>
    <row r="89" spans="1:5" ht="9.75" customHeight="1">
      <c r="A89" s="53"/>
      <c r="B89" s="218" t="s">
        <v>347</v>
      </c>
      <c r="C89" s="153"/>
      <c r="D89" s="223"/>
      <c r="E89" s="153"/>
    </row>
    <row r="90" spans="1:5" ht="9.75" customHeight="1">
      <c r="A90" s="51"/>
      <c r="B90" s="222" t="s">
        <v>281</v>
      </c>
      <c r="C90" s="155">
        <f>SUM(C83:C89)</f>
        <v>226</v>
      </c>
      <c r="D90" s="155">
        <f>SUM(D83:D89)</f>
        <v>226</v>
      </c>
      <c r="E90" s="155">
        <f>SUM(E83:E89)</f>
        <v>226</v>
      </c>
    </row>
    <row r="91" spans="1:5" ht="9.75" customHeight="1">
      <c r="A91" s="46"/>
      <c r="B91" s="217" t="s">
        <v>193</v>
      </c>
      <c r="C91" s="153"/>
      <c r="D91" s="153"/>
      <c r="E91" s="153"/>
    </row>
    <row r="92" spans="1:5" ht="9.75" customHeight="1">
      <c r="A92" s="46"/>
      <c r="B92" s="218" t="s">
        <v>267</v>
      </c>
      <c r="C92" s="153"/>
      <c r="D92" s="153"/>
      <c r="E92" s="153"/>
    </row>
    <row r="93" spans="1:5" ht="9.75" customHeight="1">
      <c r="A93" s="46"/>
      <c r="B93" s="218" t="s">
        <v>268</v>
      </c>
      <c r="C93" s="151">
        <v>168</v>
      </c>
      <c r="D93" s="219">
        <v>167</v>
      </c>
      <c r="E93" s="151">
        <v>167</v>
      </c>
    </row>
    <row r="94" spans="1:5" ht="9.75" customHeight="1">
      <c r="A94" s="46"/>
      <c r="B94" s="218" t="s">
        <v>286</v>
      </c>
      <c r="C94" s="151">
        <v>3479</v>
      </c>
      <c r="D94" s="151">
        <v>3479</v>
      </c>
      <c r="E94" s="151">
        <v>3200</v>
      </c>
    </row>
    <row r="95" spans="1:5" ht="9.75" customHeight="1">
      <c r="A95" s="46"/>
      <c r="B95" s="218" t="s">
        <v>289</v>
      </c>
      <c r="C95" s="151">
        <v>82</v>
      </c>
      <c r="D95" s="219">
        <v>82</v>
      </c>
      <c r="E95" s="151">
        <v>82</v>
      </c>
    </row>
    <row r="96" spans="1:5" ht="9.75" customHeight="1">
      <c r="A96" s="46"/>
      <c r="B96" s="218" t="s">
        <v>288</v>
      </c>
      <c r="C96" s="151"/>
      <c r="D96" s="219"/>
      <c r="E96" s="151"/>
    </row>
    <row r="97" spans="1:5" ht="9.75" customHeight="1">
      <c r="A97" s="46"/>
      <c r="B97" s="218" t="s">
        <v>287</v>
      </c>
      <c r="C97" s="151">
        <v>3397</v>
      </c>
      <c r="D97" s="219">
        <v>3397</v>
      </c>
      <c r="E97" s="151">
        <v>3118</v>
      </c>
    </row>
    <row r="98" spans="1:5" ht="9.75" customHeight="1">
      <c r="A98" s="46"/>
      <c r="B98" s="222" t="s">
        <v>339</v>
      </c>
      <c r="C98" s="155">
        <f>SUM(C92+C94+C93)</f>
        <v>3647</v>
      </c>
      <c r="D98" s="155">
        <f>SUM(D92,D93,D94)</f>
        <v>3646</v>
      </c>
      <c r="E98" s="155">
        <v>3367</v>
      </c>
    </row>
    <row r="99" spans="1:5" ht="9.75" customHeight="1">
      <c r="A99" s="46"/>
      <c r="B99" s="217" t="s">
        <v>194</v>
      </c>
      <c r="C99" s="153"/>
      <c r="D99" s="153"/>
      <c r="E99" s="153"/>
    </row>
    <row r="100" spans="1:5" ht="9.75" customHeight="1">
      <c r="A100" s="46"/>
      <c r="B100" s="218" t="s">
        <v>290</v>
      </c>
      <c r="C100" s="151">
        <v>-136</v>
      </c>
      <c r="D100" s="151">
        <v>-273</v>
      </c>
      <c r="E100" s="151"/>
    </row>
    <row r="101" spans="1:5" ht="9.75" customHeight="1">
      <c r="A101" s="46"/>
      <c r="B101" s="218" t="s">
        <v>338</v>
      </c>
      <c r="C101" s="151">
        <v>2517</v>
      </c>
      <c r="D101" s="219">
        <v>2519</v>
      </c>
      <c r="E101" s="151"/>
    </row>
    <row r="102" spans="1:5" ht="9.75" customHeight="1">
      <c r="A102" s="53"/>
      <c r="B102" s="218" t="s">
        <v>349</v>
      </c>
      <c r="C102" s="151">
        <v>-2653</v>
      </c>
      <c r="D102" s="219">
        <v>-2792</v>
      </c>
      <c r="E102" s="151"/>
    </row>
    <row r="103" spans="1:5" ht="9.75" customHeight="1">
      <c r="A103" s="51"/>
      <c r="B103" s="38" t="s">
        <v>291</v>
      </c>
      <c r="C103" s="151"/>
      <c r="D103" s="219"/>
      <c r="E103" s="151"/>
    </row>
    <row r="104" spans="1:6" ht="9.75" customHeight="1">
      <c r="A104" s="51"/>
      <c r="B104" s="38" t="s">
        <v>348</v>
      </c>
      <c r="C104" s="151">
        <v>-138</v>
      </c>
      <c r="D104" s="219">
        <v>-6</v>
      </c>
      <c r="E104" s="151">
        <v>-51</v>
      </c>
      <c r="F104" s="238"/>
    </row>
    <row r="105" spans="1:5" ht="9.75" customHeight="1">
      <c r="A105" s="46"/>
      <c r="B105" s="222" t="s">
        <v>341</v>
      </c>
      <c r="C105" s="155">
        <f>(C100+C103+C104)</f>
        <v>-274</v>
      </c>
      <c r="D105" s="155">
        <f>SUM(D100,D103,D104)</f>
        <v>-279</v>
      </c>
      <c r="E105" s="155">
        <f>SUM(E100,E103,E104)</f>
        <v>-51</v>
      </c>
    </row>
    <row r="106" spans="1:5" ht="9.75" customHeight="1">
      <c r="A106" s="51"/>
      <c r="B106" s="227" t="s">
        <v>195</v>
      </c>
      <c r="C106" s="173">
        <f>SUM(C90,C98,C105)</f>
        <v>3599</v>
      </c>
      <c r="D106" s="173">
        <f>SUM(D90,D98,D105)</f>
        <v>3593</v>
      </c>
      <c r="E106" s="173">
        <f>SUM(E90,E98,E105)</f>
        <v>3542</v>
      </c>
    </row>
    <row r="107" spans="1:5" ht="9.75" customHeight="1">
      <c r="A107" s="46"/>
      <c r="B107" s="217" t="s">
        <v>60</v>
      </c>
      <c r="C107" s="153"/>
      <c r="D107" s="153"/>
      <c r="E107" s="153"/>
    </row>
    <row r="108" spans="1:5" ht="9.75" customHeight="1">
      <c r="A108" s="46"/>
      <c r="B108" s="217" t="s">
        <v>61</v>
      </c>
      <c r="C108" s="153"/>
      <c r="D108" s="153"/>
      <c r="E108" s="153"/>
    </row>
    <row r="109" spans="1:5" ht="9.75" customHeight="1">
      <c r="A109" s="46"/>
      <c r="B109" s="218" t="s">
        <v>196</v>
      </c>
      <c r="C109" s="151"/>
      <c r="D109" s="223"/>
      <c r="E109" s="151"/>
    </row>
    <row r="110" spans="1:5" ht="9.75" customHeight="1">
      <c r="A110" s="51"/>
      <c r="B110" s="218" t="s">
        <v>197</v>
      </c>
      <c r="C110" s="155">
        <v>353</v>
      </c>
      <c r="D110" s="223">
        <v>380</v>
      </c>
      <c r="E110" s="155">
        <v>0</v>
      </c>
    </row>
    <row r="111" spans="1:5" ht="9.75" customHeight="1">
      <c r="A111" s="46"/>
      <c r="B111" s="218" t="s">
        <v>292</v>
      </c>
      <c r="C111" s="155">
        <v>353</v>
      </c>
      <c r="D111" s="223">
        <v>380</v>
      </c>
      <c r="E111" s="155">
        <v>0</v>
      </c>
    </row>
    <row r="112" spans="1:5" ht="9.75" customHeight="1">
      <c r="A112" s="53"/>
      <c r="B112" s="218" t="s">
        <v>198</v>
      </c>
      <c r="C112" s="155"/>
      <c r="D112" s="223"/>
      <c r="E112" s="155"/>
    </row>
    <row r="113" spans="1:5" ht="9.75" customHeight="1">
      <c r="A113" s="46"/>
      <c r="B113" s="218" t="s">
        <v>293</v>
      </c>
      <c r="C113" s="151"/>
      <c r="D113" s="223"/>
      <c r="E113" s="151"/>
    </row>
    <row r="114" spans="1:5" ht="9.75" customHeight="1">
      <c r="A114" s="46"/>
      <c r="B114" s="218" t="s">
        <v>294</v>
      </c>
      <c r="C114" s="151"/>
      <c r="D114" s="223"/>
      <c r="E114" s="151"/>
    </row>
    <row r="115" spans="1:5" ht="9.75" customHeight="1">
      <c r="A115" s="46"/>
      <c r="B115" s="218" t="s">
        <v>295</v>
      </c>
      <c r="C115" s="151"/>
      <c r="D115" s="223"/>
      <c r="E115" s="151"/>
    </row>
    <row r="116" spans="1:5" ht="9.75" customHeight="1">
      <c r="A116" s="46"/>
      <c r="B116" s="222" t="s">
        <v>274</v>
      </c>
      <c r="C116" s="155">
        <f>SUM(C109,C110,C112,C113,C114,C115)</f>
        <v>353</v>
      </c>
      <c r="D116" s="155">
        <f>SUM(D109,D110,D112,D113,D114,D115)</f>
        <v>380</v>
      </c>
      <c r="E116" s="155">
        <f>SUM(E109,E110,E112,E113,E114,E115)</f>
        <v>0</v>
      </c>
    </row>
    <row r="117" spans="1:5" ht="9.75" customHeight="1">
      <c r="A117" s="55"/>
      <c r="B117" s="217" t="s">
        <v>296</v>
      </c>
      <c r="C117" s="151"/>
      <c r="D117" s="223"/>
      <c r="E117" s="223"/>
    </row>
    <row r="118" spans="1:5" ht="9.75" customHeight="1">
      <c r="A118" s="46"/>
      <c r="B118" s="227" t="s">
        <v>190</v>
      </c>
      <c r="C118" s="155">
        <f>SUM(C116:C117)</f>
        <v>353</v>
      </c>
      <c r="D118" s="155">
        <f>SUM(D116:D117)</f>
        <v>380</v>
      </c>
      <c r="E118" s="155">
        <f>SUM(E116:E117)</f>
        <v>0</v>
      </c>
    </row>
    <row r="119" spans="1:5" ht="9.75" customHeight="1">
      <c r="A119" s="46"/>
      <c r="B119" s="217" t="s">
        <v>62</v>
      </c>
      <c r="C119" s="153"/>
      <c r="D119" s="153"/>
      <c r="E119" s="153"/>
    </row>
    <row r="120" spans="1:5" ht="9.75" customHeight="1">
      <c r="A120" s="56"/>
      <c r="B120" s="217" t="s">
        <v>63</v>
      </c>
      <c r="C120" s="153"/>
      <c r="D120" s="153"/>
      <c r="E120" s="153"/>
    </row>
    <row r="121" spans="1:5" ht="9.75" customHeight="1">
      <c r="A121" s="56"/>
      <c r="B121" s="218" t="s">
        <v>196</v>
      </c>
      <c r="C121" s="171"/>
      <c r="D121" s="219"/>
      <c r="E121" s="171"/>
    </row>
    <row r="122" spans="1:5" ht="9.75" customHeight="1">
      <c r="A122" s="58"/>
      <c r="B122" s="218" t="s">
        <v>496</v>
      </c>
      <c r="C122" s="157"/>
      <c r="D122" s="219"/>
      <c r="E122" s="157"/>
    </row>
    <row r="123" spans="1:5" ht="9.75" customHeight="1">
      <c r="A123" s="46"/>
      <c r="B123" s="218" t="s">
        <v>292</v>
      </c>
      <c r="C123" s="157"/>
      <c r="D123" s="223"/>
      <c r="E123" s="157"/>
    </row>
    <row r="124" spans="1:5" ht="9.75" customHeight="1">
      <c r="A124" s="46"/>
      <c r="B124" s="218" t="s">
        <v>480</v>
      </c>
      <c r="C124" s="157">
        <v>229</v>
      </c>
      <c r="D124" s="223">
        <v>4</v>
      </c>
      <c r="E124" s="157">
        <v>167</v>
      </c>
    </row>
    <row r="125" spans="1:5" ht="9.75" customHeight="1">
      <c r="A125" s="46"/>
      <c r="B125" s="218" t="s">
        <v>297</v>
      </c>
      <c r="C125" s="157">
        <v>42</v>
      </c>
      <c r="D125" s="219">
        <v>62</v>
      </c>
      <c r="E125" s="157">
        <v>43</v>
      </c>
    </row>
    <row r="126" spans="1:5" ht="9.75" customHeight="1">
      <c r="A126" s="58"/>
      <c r="B126" s="218" t="s">
        <v>198</v>
      </c>
      <c r="C126" s="157">
        <v>52</v>
      </c>
      <c r="D126" s="219">
        <v>20</v>
      </c>
      <c r="E126" s="157">
        <v>1000</v>
      </c>
    </row>
    <row r="127" spans="1:5" ht="9.75" customHeight="1">
      <c r="A127" s="46"/>
      <c r="B127" s="218" t="s">
        <v>298</v>
      </c>
      <c r="C127" s="157">
        <v>13</v>
      </c>
      <c r="D127" s="219">
        <v>24</v>
      </c>
      <c r="E127" s="157">
        <v>16</v>
      </c>
    </row>
    <row r="128" spans="1:5" ht="9.75" customHeight="1">
      <c r="A128" s="53"/>
      <c r="B128" s="218" t="s">
        <v>299</v>
      </c>
      <c r="C128" s="157">
        <v>5</v>
      </c>
      <c r="D128" s="219">
        <v>5</v>
      </c>
      <c r="E128" s="157">
        <v>5</v>
      </c>
    </row>
    <row r="129" spans="1:5" ht="9.75" customHeight="1">
      <c r="A129" s="56"/>
      <c r="B129" s="218" t="s">
        <v>300</v>
      </c>
      <c r="C129" s="171">
        <v>3</v>
      </c>
      <c r="D129" s="219">
        <v>26</v>
      </c>
      <c r="E129" s="171">
        <v>8</v>
      </c>
    </row>
    <row r="130" spans="1:5" ht="9.75" customHeight="1">
      <c r="A130" s="4"/>
      <c r="B130" s="218" t="s">
        <v>498</v>
      </c>
      <c r="C130" s="156"/>
      <c r="D130" s="219"/>
      <c r="E130" s="171"/>
    </row>
    <row r="131" spans="1:5" ht="9.75" customHeight="1">
      <c r="A131" s="57"/>
      <c r="B131" s="218" t="s">
        <v>301</v>
      </c>
      <c r="C131" s="156">
        <v>28</v>
      </c>
      <c r="D131" s="223">
        <v>71</v>
      </c>
      <c r="E131" s="156">
        <v>17</v>
      </c>
    </row>
    <row r="132" spans="1:5" ht="9.75" customHeight="1">
      <c r="A132" s="56"/>
      <c r="B132" s="222" t="s">
        <v>342</v>
      </c>
      <c r="C132" s="155">
        <f>SUM(C121,C122,C125,C126,C127,C128,C129,C130,C131+C124)</f>
        <v>372</v>
      </c>
      <c r="D132" s="155">
        <f>SUM(D121,D122,D125,D126,D127,D128,D129,D130,D131+D124)</f>
        <v>212</v>
      </c>
      <c r="E132" s="155">
        <v>1256</v>
      </c>
    </row>
    <row r="133" spans="1:5" ht="9.75" customHeight="1">
      <c r="A133" s="56"/>
      <c r="B133" s="217" t="s">
        <v>199</v>
      </c>
      <c r="C133" s="153"/>
      <c r="D133" s="155"/>
      <c r="E133" s="156"/>
    </row>
    <row r="134" spans="1:5" ht="9.75" customHeight="1">
      <c r="A134" s="46"/>
      <c r="B134" s="227" t="s">
        <v>303</v>
      </c>
      <c r="C134" s="155">
        <f>SUM(C132:C133)</f>
        <v>372</v>
      </c>
      <c r="D134" s="155">
        <f>SUM(D132:D133)</f>
        <v>212</v>
      </c>
      <c r="E134" s="155">
        <f>SUM(E132:E133)</f>
        <v>1256</v>
      </c>
    </row>
    <row r="135" spans="1:5" ht="9.75" customHeight="1">
      <c r="A135" s="56"/>
      <c r="B135" s="224" t="s">
        <v>345</v>
      </c>
      <c r="C135" s="225">
        <f>SUM(C106,C118,C134)</f>
        <v>4324</v>
      </c>
      <c r="D135" s="225">
        <f>SUM(D106,D118,D134)</f>
        <v>4185</v>
      </c>
      <c r="E135" s="225">
        <f>SUM(E106,E118,E134)</f>
        <v>4798</v>
      </c>
    </row>
    <row r="136" spans="1:6" ht="9.75" customHeight="1">
      <c r="A136" s="46"/>
      <c r="B136" s="217" t="s">
        <v>302</v>
      </c>
      <c r="C136" s="157" t="s">
        <v>377</v>
      </c>
      <c r="D136" s="220" t="s">
        <v>377</v>
      </c>
      <c r="E136" s="157" t="s">
        <v>377</v>
      </c>
      <c r="F136" s="206"/>
    </row>
    <row r="137" spans="1:5" ht="9.75" customHeight="1">
      <c r="A137" s="46"/>
      <c r="B137" s="224" t="s">
        <v>481</v>
      </c>
      <c r="C137" s="205">
        <f>SUM(C135:C136)</f>
        <v>4324</v>
      </c>
      <c r="D137" s="205">
        <f>SUM(D135:D136)</f>
        <v>4185</v>
      </c>
      <c r="E137" s="205">
        <f>SUM(E135:E136)</f>
        <v>4798</v>
      </c>
    </row>
    <row r="138" spans="1:5" ht="2.25" customHeight="1">
      <c r="A138" s="46"/>
      <c r="B138" s="217"/>
      <c r="C138" s="157"/>
      <c r="D138" s="223"/>
      <c r="E138" s="157"/>
    </row>
    <row r="139" spans="1:5" ht="2.25" customHeight="1">
      <c r="A139" s="46"/>
      <c r="B139" s="133"/>
      <c r="C139" s="157"/>
      <c r="D139" s="152"/>
      <c r="E139" s="157"/>
    </row>
    <row r="140" spans="1:5" ht="9.75" customHeight="1">
      <c r="A140" s="46"/>
      <c r="B140" s="130"/>
      <c r="C140" s="157"/>
      <c r="D140" s="157"/>
      <c r="E140" s="157"/>
    </row>
    <row r="141" spans="1:5" ht="9.75" customHeight="1">
      <c r="A141" s="46"/>
      <c r="B141" s="134"/>
      <c r="C141" s="198"/>
      <c r="D141" s="198"/>
      <c r="E141" s="198"/>
    </row>
    <row r="142" spans="1:5" ht="9.75" customHeight="1">
      <c r="A142" s="46"/>
      <c r="B142" s="131"/>
      <c r="C142" s="157"/>
      <c r="D142" s="157"/>
      <c r="E142" s="157"/>
    </row>
    <row r="143" spans="1:5" ht="9.75" customHeight="1">
      <c r="A143" s="46"/>
      <c r="B143" s="131"/>
      <c r="C143" s="309"/>
      <c r="D143" s="309"/>
      <c r="E143" s="309"/>
    </row>
    <row r="144" spans="1:5" ht="9.75" customHeight="1">
      <c r="A144" s="46"/>
      <c r="B144" s="131"/>
      <c r="C144" s="309"/>
      <c r="D144" s="309"/>
      <c r="E144" s="309"/>
    </row>
    <row r="145" spans="1:5" ht="9.75" customHeight="1">
      <c r="A145" s="46"/>
      <c r="B145" s="131"/>
      <c r="C145" s="309"/>
      <c r="D145" s="309"/>
      <c r="E145" s="309"/>
    </row>
    <row r="146" spans="1:5" ht="9.75" customHeight="1" thickBot="1">
      <c r="A146" s="46"/>
      <c r="B146" s="131"/>
      <c r="C146" s="309"/>
      <c r="D146" s="309"/>
      <c r="E146" s="309"/>
    </row>
    <row r="147" spans="1:5" ht="15" customHeight="1" thickBot="1">
      <c r="A147" s="46"/>
      <c r="B147" s="199" t="s">
        <v>354</v>
      </c>
      <c r="C147" s="200"/>
      <c r="D147" s="201"/>
      <c r="E147" s="240"/>
    </row>
    <row r="148" spans="1:5" ht="15" customHeight="1" thickBot="1">
      <c r="A148" s="46"/>
      <c r="B148" s="215" t="s">
        <v>64</v>
      </c>
      <c r="C148" s="216">
        <v>2016</v>
      </c>
      <c r="D148" s="216">
        <v>2017</v>
      </c>
      <c r="E148" s="216" t="s">
        <v>505</v>
      </c>
    </row>
    <row r="149" spans="1:5" ht="9.75" customHeight="1">
      <c r="A149" s="46"/>
      <c r="B149" s="217" t="s">
        <v>200</v>
      </c>
      <c r="C149" s="153"/>
      <c r="D149" s="153"/>
      <c r="E149" s="153"/>
    </row>
    <row r="150" spans="1:5" ht="9.75" customHeight="1">
      <c r="A150" s="46"/>
      <c r="B150" s="217" t="s">
        <v>201</v>
      </c>
      <c r="C150" s="153"/>
      <c r="D150" s="153"/>
      <c r="E150" s="153"/>
    </row>
    <row r="151" spans="1:5" ht="9.75" customHeight="1">
      <c r="A151" s="46"/>
      <c r="B151" s="218" t="s">
        <v>306</v>
      </c>
      <c r="C151" s="157">
        <v>8</v>
      </c>
      <c r="D151" s="219">
        <v>4</v>
      </c>
      <c r="E151" s="157">
        <v>3</v>
      </c>
    </row>
    <row r="152" spans="1:5" ht="9.75" customHeight="1">
      <c r="A152" s="56"/>
      <c r="B152" s="218" t="s">
        <v>307</v>
      </c>
      <c r="C152" s="157"/>
      <c r="D152" s="223">
        <v>637</v>
      </c>
      <c r="E152" s="157" t="s">
        <v>377</v>
      </c>
    </row>
    <row r="153" spans="1:5" ht="9.75" customHeight="1">
      <c r="A153" s="56"/>
      <c r="B153" s="218" t="s">
        <v>308</v>
      </c>
      <c r="C153" s="157"/>
      <c r="D153" s="223"/>
      <c r="E153" s="157"/>
    </row>
    <row r="154" spans="1:5" ht="9.75" customHeight="1">
      <c r="A154" s="56"/>
      <c r="B154" s="218" t="s">
        <v>309</v>
      </c>
      <c r="C154" s="171">
        <v>100</v>
      </c>
      <c r="D154" s="219">
        <v>79</v>
      </c>
      <c r="E154" s="171">
        <v>62</v>
      </c>
    </row>
    <row r="155" spans="1:5" ht="9.75" customHeight="1">
      <c r="A155" s="46"/>
      <c r="B155" s="218" t="s">
        <v>304</v>
      </c>
      <c r="C155" s="171"/>
      <c r="D155" s="219"/>
      <c r="E155" s="171"/>
    </row>
    <row r="156" spans="1:5" ht="9.75" customHeight="1">
      <c r="A156" s="46"/>
      <c r="B156" s="218" t="s">
        <v>310</v>
      </c>
      <c r="C156" s="157"/>
      <c r="D156" s="223"/>
      <c r="E156" s="157"/>
    </row>
    <row r="157" spans="1:5" ht="9.75" customHeight="1">
      <c r="A157" s="46"/>
      <c r="B157" s="218" t="s">
        <v>311</v>
      </c>
      <c r="C157" s="157">
        <v>254</v>
      </c>
      <c r="D157" s="219">
        <v>255</v>
      </c>
      <c r="E157" s="157">
        <v>230</v>
      </c>
    </row>
    <row r="158" spans="1:5" ht="9.75" customHeight="1">
      <c r="A158" s="46"/>
      <c r="B158" s="218" t="s">
        <v>305</v>
      </c>
      <c r="C158" s="157"/>
      <c r="D158" s="219">
        <v>398</v>
      </c>
      <c r="E158" s="157"/>
    </row>
    <row r="159" spans="1:5" ht="9.75" customHeight="1">
      <c r="A159" s="46"/>
      <c r="B159" s="218" t="s">
        <v>312</v>
      </c>
      <c r="C159" s="157">
        <v>5</v>
      </c>
      <c r="D159" s="219">
        <v>108</v>
      </c>
      <c r="E159" s="157"/>
    </row>
    <row r="160" spans="1:5" ht="9.75" customHeight="1">
      <c r="A160" s="46"/>
      <c r="B160" s="218" t="s">
        <v>482</v>
      </c>
      <c r="C160" s="157">
        <v>1</v>
      </c>
      <c r="D160" s="219"/>
      <c r="E160" s="157"/>
    </row>
    <row r="161" spans="1:5" ht="9.75" customHeight="1">
      <c r="A161" s="56"/>
      <c r="B161" s="222" t="s">
        <v>274</v>
      </c>
      <c r="C161" s="172">
        <f>SUM(C151,C152,C153,C154,C156,C157,C159)</f>
        <v>367</v>
      </c>
      <c r="D161" s="172">
        <f>SUM(D151,D152,D153,D154,D156,D157,D159)</f>
        <v>1083</v>
      </c>
      <c r="E161" s="172">
        <f>SUM(E151,E152,E153,E154,E156,E157,E159)</f>
        <v>295</v>
      </c>
    </row>
    <row r="162" spans="1:5" ht="9.75" customHeight="1">
      <c r="A162" s="56"/>
      <c r="B162" s="222" t="s">
        <v>408</v>
      </c>
      <c r="C162" s="172">
        <v>227</v>
      </c>
      <c r="D162" s="172">
        <v>12</v>
      </c>
      <c r="E162" s="172">
        <v>42</v>
      </c>
    </row>
    <row r="163" spans="1:5" ht="9.75" customHeight="1">
      <c r="A163" s="56"/>
      <c r="B163" s="229" t="s">
        <v>202</v>
      </c>
      <c r="C163" s="230"/>
      <c r="D163" s="230"/>
      <c r="E163" s="230"/>
    </row>
    <row r="164" spans="1:5" ht="9.75" customHeight="1">
      <c r="A164" s="56"/>
      <c r="B164" s="217" t="s">
        <v>203</v>
      </c>
      <c r="C164" s="156"/>
      <c r="D164" s="223"/>
      <c r="E164" s="156"/>
    </row>
    <row r="165" spans="1:5" ht="9.75" customHeight="1">
      <c r="A165" s="46"/>
      <c r="B165" s="217" t="s">
        <v>313</v>
      </c>
      <c r="C165" s="153"/>
      <c r="D165" s="153"/>
      <c r="E165" s="153"/>
    </row>
    <row r="166" spans="1:5" ht="9.75" customHeight="1">
      <c r="A166" s="46"/>
      <c r="B166" s="231" t="s">
        <v>314</v>
      </c>
      <c r="C166" s="157">
        <v>3</v>
      </c>
      <c r="D166" s="219">
        <v>7</v>
      </c>
      <c r="E166" s="171">
        <v>19</v>
      </c>
    </row>
    <row r="167" spans="1:5" ht="9.75" customHeight="1">
      <c r="A167" s="46"/>
      <c r="B167" s="231" t="s">
        <v>315</v>
      </c>
      <c r="C167" s="157"/>
      <c r="D167" s="219"/>
      <c r="E167" s="171"/>
    </row>
    <row r="168" spans="1:5" ht="9.75" customHeight="1">
      <c r="A168" s="46"/>
      <c r="B168" s="231" t="s">
        <v>204</v>
      </c>
      <c r="C168" s="157"/>
      <c r="D168" s="219"/>
      <c r="E168" s="171"/>
    </row>
    <row r="169" spans="1:5" ht="9.75" customHeight="1">
      <c r="A169" s="46"/>
      <c r="B169" s="228" t="s">
        <v>321</v>
      </c>
      <c r="C169" s="157"/>
      <c r="D169" s="219"/>
      <c r="E169" s="171"/>
    </row>
    <row r="170" spans="1:5" ht="9.75" customHeight="1">
      <c r="A170" s="46"/>
      <c r="B170" s="218" t="s">
        <v>316</v>
      </c>
      <c r="C170" s="156"/>
      <c r="D170" s="219"/>
      <c r="E170" s="171"/>
    </row>
    <row r="171" spans="1:5" ht="9.75" customHeight="1">
      <c r="A171" s="46"/>
      <c r="B171" s="218" t="s">
        <v>317</v>
      </c>
      <c r="C171" s="157"/>
      <c r="D171" s="219"/>
      <c r="E171" s="171"/>
    </row>
    <row r="172" spans="1:5" ht="9.75" customHeight="1">
      <c r="A172" s="46"/>
      <c r="B172" s="218" t="s">
        <v>318</v>
      </c>
      <c r="C172" s="157"/>
      <c r="D172" s="223"/>
      <c r="E172" s="157"/>
    </row>
    <row r="173" spans="1:5" ht="9.75" customHeight="1">
      <c r="A173" s="46"/>
      <c r="B173" s="222" t="s">
        <v>319</v>
      </c>
      <c r="C173" s="173">
        <f>SUM(C166,C168,C170,C171,C172)</f>
        <v>3</v>
      </c>
      <c r="D173" s="173">
        <f>SUM(D166,D168,D170,D171,D172)</f>
        <v>7</v>
      </c>
      <c r="E173" s="173">
        <f>SUM(E166,E168,E170,E171,E172)</f>
        <v>19</v>
      </c>
    </row>
    <row r="174" spans="1:5" ht="9.75" customHeight="1">
      <c r="A174" s="46"/>
      <c r="B174" s="217" t="s">
        <v>205</v>
      </c>
      <c r="C174" s="232">
        <f>SUM(C161,C163,C173,C162)</f>
        <v>597</v>
      </c>
      <c r="D174" s="232">
        <f>SUM(D161,D163,D173,D162)</f>
        <v>1102</v>
      </c>
      <c r="E174" s="232">
        <f>SUM(E161,E163,E173,E162)</f>
        <v>356</v>
      </c>
    </row>
    <row r="175" spans="1:5" ht="9.75" customHeight="1">
      <c r="A175" s="46"/>
      <c r="B175" s="217" t="s">
        <v>320</v>
      </c>
      <c r="C175" s="157"/>
      <c r="D175" s="223"/>
      <c r="E175" s="157"/>
    </row>
    <row r="176" spans="1:5" ht="9.75" customHeight="1">
      <c r="A176" s="46"/>
      <c r="B176" s="217" t="s">
        <v>206</v>
      </c>
      <c r="C176" s="156"/>
      <c r="D176" s="223"/>
      <c r="E176" s="156"/>
    </row>
    <row r="177" spans="1:5" ht="9.75" customHeight="1">
      <c r="A177" s="46"/>
      <c r="B177" s="217" t="s">
        <v>207</v>
      </c>
      <c r="C177" s="233">
        <f>SUM(C174,C176)</f>
        <v>597</v>
      </c>
      <c r="D177" s="233">
        <f>SUM(D174,D176)</f>
        <v>1102</v>
      </c>
      <c r="E177" s="241">
        <f>SUM(E174,E176)</f>
        <v>356</v>
      </c>
    </row>
    <row r="178" spans="1:5" ht="9.75" customHeight="1">
      <c r="A178" s="46"/>
      <c r="B178" s="217" t="s">
        <v>208</v>
      </c>
      <c r="C178" s="151">
        <v>136</v>
      </c>
      <c r="D178" s="219">
        <v>8</v>
      </c>
      <c r="E178" s="157">
        <v>51</v>
      </c>
    </row>
    <row r="179" spans="1:5" ht="9.75" customHeight="1">
      <c r="A179" s="46"/>
      <c r="B179" s="217" t="s">
        <v>209</v>
      </c>
      <c r="C179" s="157">
        <v>138</v>
      </c>
      <c r="D179" s="157">
        <v>6</v>
      </c>
      <c r="E179" s="157">
        <v>51</v>
      </c>
    </row>
    <row r="180" spans="1:5" ht="9.75" customHeight="1">
      <c r="A180" s="46"/>
      <c r="B180" s="234" t="s">
        <v>322</v>
      </c>
      <c r="C180" s="232">
        <f>SUM(C177,C179)</f>
        <v>735</v>
      </c>
      <c r="D180" s="232">
        <f>SUM(D177,D179)</f>
        <v>1108</v>
      </c>
      <c r="E180" s="232">
        <f>SUM(E177,E179)</f>
        <v>407</v>
      </c>
    </row>
    <row r="181" spans="1:5" ht="9.75" customHeight="1" thickBot="1">
      <c r="A181" s="46"/>
      <c r="B181" s="218"/>
      <c r="C181" s="223"/>
      <c r="D181" s="223"/>
      <c r="E181" s="223"/>
    </row>
    <row r="182" spans="1:5" ht="15" customHeight="1" thickBot="1">
      <c r="A182" s="46"/>
      <c r="B182" s="215" t="s">
        <v>210</v>
      </c>
      <c r="C182" s="216">
        <v>2016</v>
      </c>
      <c r="D182" s="216">
        <v>2017</v>
      </c>
      <c r="E182" s="216" t="s">
        <v>505</v>
      </c>
    </row>
    <row r="183" spans="1:5" ht="9.75" customHeight="1">
      <c r="A183" s="46"/>
      <c r="B183" s="217" t="s">
        <v>211</v>
      </c>
      <c r="C183" s="156"/>
      <c r="D183" s="156"/>
      <c r="E183" s="156"/>
    </row>
    <row r="184" spans="1:5" ht="9.75" customHeight="1">
      <c r="A184" s="46"/>
      <c r="B184" s="217" t="s">
        <v>323</v>
      </c>
      <c r="C184" s="156"/>
      <c r="D184" s="156"/>
      <c r="E184" s="156"/>
    </row>
    <row r="185" spans="1:5" ht="7.5" customHeight="1">
      <c r="A185" s="46"/>
      <c r="B185" s="235" t="s">
        <v>324</v>
      </c>
      <c r="C185" s="157">
        <v>125</v>
      </c>
      <c r="D185" s="219">
        <v>113</v>
      </c>
      <c r="E185" s="157">
        <v>55</v>
      </c>
    </row>
    <row r="186" spans="1:5" ht="9.75" customHeight="1">
      <c r="A186" s="46"/>
      <c r="B186" s="218" t="s">
        <v>325</v>
      </c>
      <c r="C186" s="157">
        <v>266</v>
      </c>
      <c r="D186" s="219">
        <v>462</v>
      </c>
      <c r="E186" s="157">
        <v>75</v>
      </c>
    </row>
    <row r="187" spans="1:5" ht="9.75" customHeight="1">
      <c r="A187" s="46"/>
      <c r="B187" s="218" t="s">
        <v>326</v>
      </c>
      <c r="C187" s="157">
        <v>51</v>
      </c>
      <c r="D187" s="219">
        <v>50</v>
      </c>
      <c r="E187" s="157">
        <v>37</v>
      </c>
    </row>
    <row r="188" spans="1:5" ht="9.75" customHeight="1">
      <c r="A188" s="46"/>
      <c r="B188" s="218" t="s">
        <v>327</v>
      </c>
      <c r="C188" s="157">
        <v>204</v>
      </c>
      <c r="D188" s="219">
        <v>225</v>
      </c>
      <c r="E188" s="157">
        <v>151</v>
      </c>
    </row>
    <row r="189" spans="1:5" ht="8.25" customHeight="1">
      <c r="A189" s="46"/>
      <c r="B189" s="218" t="s">
        <v>328</v>
      </c>
      <c r="C189" s="157">
        <v>35</v>
      </c>
      <c r="D189" s="223">
        <v>34</v>
      </c>
      <c r="E189" s="156">
        <v>24</v>
      </c>
    </row>
    <row r="190" spans="1:5" ht="3.75" customHeight="1">
      <c r="A190" s="46"/>
      <c r="B190" s="218"/>
      <c r="C190" s="157"/>
      <c r="D190" s="223"/>
      <c r="E190" s="156"/>
    </row>
    <row r="191" spans="1:5" ht="9.75" customHeight="1">
      <c r="A191" s="46"/>
      <c r="B191" s="218" t="s">
        <v>329</v>
      </c>
      <c r="C191" s="171">
        <v>19</v>
      </c>
      <c r="D191" s="219">
        <v>156</v>
      </c>
      <c r="E191" s="171">
        <v>13</v>
      </c>
    </row>
    <row r="192" spans="1:5" ht="9.75" customHeight="1">
      <c r="A192" s="46"/>
      <c r="B192" s="218" t="s">
        <v>330</v>
      </c>
      <c r="C192" s="157">
        <v>2</v>
      </c>
      <c r="D192" s="223"/>
      <c r="E192" s="157">
        <v>27</v>
      </c>
    </row>
    <row r="193" spans="1:5" ht="5.25" customHeight="1">
      <c r="A193" s="46"/>
      <c r="B193" s="218" t="s">
        <v>340</v>
      </c>
      <c r="C193" s="157"/>
      <c r="D193" s="223"/>
      <c r="E193" s="157"/>
    </row>
    <row r="194" spans="1:5" ht="9" customHeight="1">
      <c r="A194" s="46"/>
      <c r="B194" s="222" t="s">
        <v>332</v>
      </c>
      <c r="C194" s="172">
        <f>SUM(C185,C186,C187,C188,C189,C191)</f>
        <v>700</v>
      </c>
      <c r="D194" s="172">
        <f>SUM(D185,D186,D187,D188,D189,D191)</f>
        <v>1040</v>
      </c>
      <c r="E194" s="172">
        <f>SUM(E185,E186,E187,E188,E189,E191)</f>
        <v>355</v>
      </c>
    </row>
    <row r="195" spans="1:5" ht="9.75" customHeight="1">
      <c r="A195" s="46"/>
      <c r="B195" s="217" t="s">
        <v>331</v>
      </c>
      <c r="C195" s="156"/>
      <c r="D195" s="156"/>
      <c r="E195" s="156"/>
    </row>
    <row r="196" spans="1:5" ht="9.75" customHeight="1">
      <c r="A196" s="46"/>
      <c r="B196" s="218" t="s">
        <v>333</v>
      </c>
      <c r="C196" s="171">
        <v>5</v>
      </c>
      <c r="D196" s="219">
        <v>1</v>
      </c>
      <c r="E196" s="171">
        <v>1</v>
      </c>
    </row>
    <row r="197" spans="1:5" ht="9.75" customHeight="1">
      <c r="A197" s="46"/>
      <c r="B197" s="236" t="s">
        <v>350</v>
      </c>
      <c r="C197" s="171"/>
      <c r="D197" s="219"/>
      <c r="E197" s="171"/>
    </row>
    <row r="198" spans="1:5" ht="9.75" customHeight="1">
      <c r="A198" s="46"/>
      <c r="B198" s="218" t="s">
        <v>351</v>
      </c>
      <c r="C198" s="171">
        <v>6</v>
      </c>
      <c r="D198" s="219">
        <v>29</v>
      </c>
      <c r="E198" s="171">
        <v>2</v>
      </c>
    </row>
    <row r="199" spans="1:5" ht="9.75" customHeight="1">
      <c r="A199" s="46"/>
      <c r="B199" s="218" t="s">
        <v>352</v>
      </c>
      <c r="C199" s="156"/>
      <c r="D199" s="223"/>
      <c r="E199" s="156"/>
    </row>
    <row r="200" spans="1:5" ht="6.75" customHeight="1">
      <c r="A200" s="46"/>
      <c r="B200" s="218" t="s">
        <v>212</v>
      </c>
      <c r="C200" s="157"/>
      <c r="D200" s="223"/>
      <c r="E200" s="157"/>
    </row>
    <row r="201" spans="1:5" ht="10.5" customHeight="1">
      <c r="A201" s="46"/>
      <c r="B201" s="222" t="s">
        <v>334</v>
      </c>
      <c r="C201" s="172">
        <f>SUM(C196,C197,C198,C199,C200)</f>
        <v>11</v>
      </c>
      <c r="D201" s="172">
        <f>SUM(D196,D197,D198,D199,D200)</f>
        <v>30</v>
      </c>
      <c r="E201" s="172">
        <f>SUM(E196,E197,E198,E199,E200)</f>
        <v>3</v>
      </c>
    </row>
    <row r="202" spans="1:5" ht="9.75" customHeight="1">
      <c r="A202" s="46"/>
      <c r="B202" s="218" t="s">
        <v>213</v>
      </c>
      <c r="C202" s="156"/>
      <c r="D202" s="156"/>
      <c r="E202" s="156"/>
    </row>
    <row r="203" spans="1:5" ht="9.75" customHeight="1">
      <c r="A203" s="46"/>
      <c r="B203" s="236" t="s">
        <v>214</v>
      </c>
      <c r="C203" s="171">
        <v>22</v>
      </c>
      <c r="D203" s="219">
        <v>40</v>
      </c>
      <c r="E203" s="171">
        <v>49</v>
      </c>
    </row>
    <row r="204" spans="1:5" ht="9.75" customHeight="1">
      <c r="A204" s="46"/>
      <c r="B204" s="218" t="s">
        <v>215</v>
      </c>
      <c r="C204" s="171"/>
      <c r="D204" s="219"/>
      <c r="E204" s="171"/>
    </row>
    <row r="205" spans="1:5" ht="9.75" customHeight="1">
      <c r="A205" s="46"/>
      <c r="B205" s="218" t="s">
        <v>216</v>
      </c>
      <c r="C205" s="171"/>
      <c r="D205" s="219"/>
      <c r="E205" s="171"/>
    </row>
    <row r="206" spans="1:5" ht="9.75" customHeight="1">
      <c r="A206" s="46"/>
      <c r="B206" s="218" t="s">
        <v>217</v>
      </c>
      <c r="C206" s="171"/>
      <c r="D206" s="219"/>
      <c r="E206" s="171"/>
    </row>
    <row r="207" spans="1:5" ht="8.25" customHeight="1">
      <c r="A207" s="46"/>
      <c r="B207" s="218" t="s">
        <v>218</v>
      </c>
      <c r="C207" s="156"/>
      <c r="D207" s="223"/>
      <c r="E207" s="156"/>
    </row>
    <row r="208" spans="1:5" ht="9.75" customHeight="1">
      <c r="A208" s="46"/>
      <c r="B208" s="222" t="s">
        <v>335</v>
      </c>
      <c r="C208" s="172">
        <f>SUM(C203,C205,C206,K188)</f>
        <v>22</v>
      </c>
      <c r="D208" s="172">
        <f>SUM(D203,D205,D206,D207)</f>
        <v>40</v>
      </c>
      <c r="E208" s="172">
        <f>SUM(E203,E205,E206,E207)</f>
        <v>49</v>
      </c>
    </row>
    <row r="209" spans="1:5" ht="8.25" customHeight="1">
      <c r="A209" s="46"/>
      <c r="B209" s="217" t="s">
        <v>219</v>
      </c>
      <c r="C209" s="232">
        <f>SUM(C194,C201,C208)</f>
        <v>733</v>
      </c>
      <c r="D209" s="232">
        <f>SUM(D194,D201,D208)</f>
        <v>1110</v>
      </c>
      <c r="E209" s="232">
        <f>SUM(E194,E201,E208)</f>
        <v>407</v>
      </c>
    </row>
    <row r="210" spans="1:5" ht="9" customHeight="1">
      <c r="A210" s="46"/>
      <c r="B210" s="217" t="s">
        <v>353</v>
      </c>
      <c r="C210" s="157" t="s">
        <v>377</v>
      </c>
      <c r="D210" s="223" t="s">
        <v>377</v>
      </c>
      <c r="E210" s="157" t="s">
        <v>377</v>
      </c>
    </row>
    <row r="211" spans="1:5" ht="12.75" customHeight="1">
      <c r="A211" s="46"/>
      <c r="B211" s="217" t="s">
        <v>220</v>
      </c>
      <c r="C211" s="157"/>
      <c r="D211" s="223"/>
      <c r="E211" s="157"/>
    </row>
    <row r="212" spans="1:5" ht="9.75" customHeight="1">
      <c r="A212" s="46"/>
      <c r="B212" s="217" t="s">
        <v>221</v>
      </c>
      <c r="C212" s="232">
        <v>733</v>
      </c>
      <c r="D212" s="232">
        <v>1110</v>
      </c>
      <c r="E212" s="232">
        <v>407</v>
      </c>
    </row>
    <row r="213" spans="1:5" ht="9.75" customHeight="1">
      <c r="A213" s="46"/>
      <c r="B213" s="217" t="s">
        <v>222</v>
      </c>
      <c r="C213" s="156"/>
      <c r="D213" s="223"/>
      <c r="E213" s="156"/>
    </row>
    <row r="214" spans="1:5" ht="9.75" customHeight="1">
      <c r="A214" s="46"/>
      <c r="B214" s="217" t="s">
        <v>223</v>
      </c>
      <c r="C214" s="157">
        <v>2</v>
      </c>
      <c r="D214" s="157">
        <v>-2</v>
      </c>
      <c r="E214" s="157"/>
    </row>
    <row r="215" spans="1:5" ht="9.75" customHeight="1">
      <c r="A215" s="46"/>
      <c r="B215" s="235" t="s">
        <v>336</v>
      </c>
      <c r="C215" s="157"/>
      <c r="D215" s="223"/>
      <c r="E215" s="157"/>
    </row>
    <row r="216" spans="1:5" ht="9.75" customHeight="1">
      <c r="A216" s="46"/>
      <c r="B216" s="235" t="s">
        <v>337</v>
      </c>
      <c r="C216" s="157">
        <v>2</v>
      </c>
      <c r="D216" s="223"/>
      <c r="E216" s="157"/>
    </row>
    <row r="217" spans="1:5" ht="9.75" customHeight="1">
      <c r="A217" s="46"/>
      <c r="B217" s="217" t="s">
        <v>224</v>
      </c>
      <c r="C217" s="157"/>
      <c r="D217" s="223"/>
      <c r="E217" s="157"/>
    </row>
    <row r="218" spans="1:5" ht="9.75" customHeight="1">
      <c r="A218" s="46"/>
      <c r="B218" s="217" t="s">
        <v>343</v>
      </c>
      <c r="C218" s="237">
        <f>SUM(C212,C214,C217)</f>
        <v>735</v>
      </c>
      <c r="D218" s="237">
        <f>SUM(D212,D214,D217)</f>
        <v>1108</v>
      </c>
      <c r="E218" s="237">
        <f>SUM(E212,E214,E217)</f>
        <v>407</v>
      </c>
    </row>
    <row r="219" spans="2:5" ht="9.75" customHeight="1">
      <c r="B219" s="238"/>
      <c r="C219" s="239"/>
      <c r="D219" s="239"/>
      <c r="E219" s="239"/>
    </row>
    <row r="220" spans="2:5" ht="12.75">
      <c r="B220" s="238"/>
      <c r="C220" s="239">
        <f>(C180-C218)</f>
        <v>0</v>
      </c>
      <c r="D220" s="239">
        <f>(D180-D218)</f>
        <v>0</v>
      </c>
      <c r="E220" s="239">
        <f>(E180-E218)</f>
        <v>0</v>
      </c>
    </row>
    <row r="221" spans="2:5" ht="12.75">
      <c r="B221" s="238"/>
      <c r="C221" s="239">
        <f>(C103-C104-C179-C217)</f>
        <v>0</v>
      </c>
      <c r="D221" s="239">
        <f>(D103-D104-D179-D217)</f>
        <v>0</v>
      </c>
      <c r="E221" s="239">
        <f>(E103-E104-E179-E217)</f>
        <v>0</v>
      </c>
    </row>
    <row r="222" spans="2:5" ht="12.75">
      <c r="B222" s="238"/>
      <c r="C222" s="239"/>
      <c r="D222" s="239"/>
      <c r="E222" s="239"/>
    </row>
    <row r="223" spans="2:5" ht="12.75">
      <c r="B223" s="238"/>
      <c r="C223" s="239"/>
      <c r="D223" s="239"/>
      <c r="E223" s="239"/>
    </row>
    <row r="224" spans="2:5" ht="12.75">
      <c r="B224" s="238"/>
      <c r="C224" s="239"/>
      <c r="D224" s="239"/>
      <c r="E224" s="239"/>
    </row>
    <row r="225" spans="2:5" ht="12.75">
      <c r="B225" s="238"/>
      <c r="C225" s="239"/>
      <c r="D225" s="239"/>
      <c r="E225" s="239"/>
    </row>
    <row r="226" spans="2:5" ht="12.75">
      <c r="B226" s="238"/>
      <c r="C226" s="239"/>
      <c r="D226" s="239"/>
      <c r="E226" s="239"/>
    </row>
    <row r="227" spans="2:5" ht="12.75">
      <c r="B227" s="238"/>
      <c r="C227" s="239"/>
      <c r="D227" s="239"/>
      <c r="E227" s="239"/>
    </row>
    <row r="228" spans="2:5" ht="12.75">
      <c r="B228" s="238"/>
      <c r="C228" s="239"/>
      <c r="D228" s="239"/>
      <c r="E228" s="239"/>
    </row>
    <row r="229" spans="2:5" ht="12.75">
      <c r="B229" s="238"/>
      <c r="C229" s="239"/>
      <c r="D229" s="239"/>
      <c r="E229" s="239"/>
    </row>
    <row r="230" spans="2:5" ht="12.75">
      <c r="B230" s="238"/>
      <c r="C230" s="239"/>
      <c r="D230" s="239"/>
      <c r="E230" s="239"/>
    </row>
    <row r="231" spans="2:5" ht="12.75">
      <c r="B231" s="238"/>
      <c r="C231" s="239"/>
      <c r="D231" s="239"/>
      <c r="E231" s="239"/>
    </row>
    <row r="232" spans="2:5" ht="12.75">
      <c r="B232" s="238"/>
      <c r="C232" s="239"/>
      <c r="D232" s="239"/>
      <c r="E232" s="239"/>
    </row>
    <row r="233" spans="2:5" ht="12.75">
      <c r="B233" s="238"/>
      <c r="C233" s="239"/>
      <c r="D233" s="239"/>
      <c r="E233" s="23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3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zoomScalePageLayoutView="0" workbookViewId="0" topLeftCell="A34">
      <selection activeCell="F43" sqref="F43"/>
    </sheetView>
  </sheetViews>
  <sheetFormatPr defaultColWidth="8.8515625" defaultRowHeight="12.75"/>
  <cols>
    <col min="1" max="1" width="1.28515625" style="52" customWidth="1"/>
    <col min="2" max="2" width="3.7109375" style="4" customWidth="1"/>
    <col min="3" max="3" width="17.7109375" style="52" customWidth="1"/>
    <col min="4" max="4" width="19.140625" style="52" customWidth="1"/>
    <col min="5" max="5" width="20.57421875" style="52" customWidth="1"/>
    <col min="6" max="6" width="15.7109375" style="52" customWidth="1"/>
    <col min="7" max="7" width="16.140625" style="52" customWidth="1"/>
    <col min="8" max="8" width="12.28125" style="52" customWidth="1"/>
    <col min="9" max="9" width="11.421875" style="52" customWidth="1"/>
    <col min="10" max="10" width="13.140625" style="52" customWidth="1"/>
    <col min="11" max="11" width="13.28125" style="52" customWidth="1"/>
    <col min="12" max="16384" width="8.8515625" style="52" customWidth="1"/>
  </cols>
  <sheetData>
    <row r="1" ht="18" customHeight="1" thickBot="1">
      <c r="A1" s="52" t="s">
        <v>0</v>
      </c>
    </row>
    <row r="2" spans="2:11" s="60" customFormat="1" ht="20.25" customHeight="1" thickBot="1">
      <c r="B2" s="61">
        <v>16</v>
      </c>
      <c r="C2" s="62" t="s">
        <v>65</v>
      </c>
      <c r="D2" s="63"/>
      <c r="E2" s="62"/>
      <c r="F2" s="64"/>
      <c r="G2" s="36"/>
      <c r="H2" s="36"/>
      <c r="I2" s="65"/>
      <c r="J2" s="65"/>
      <c r="K2" s="65"/>
    </row>
    <row r="3" spans="2:11" s="46" customFormat="1" ht="12.75" thickBot="1">
      <c r="B3" s="66" t="s">
        <v>66</v>
      </c>
      <c r="C3" s="67" t="s">
        <v>67</v>
      </c>
      <c r="D3" s="67"/>
      <c r="E3" s="67"/>
      <c r="F3" s="67" t="s">
        <v>169</v>
      </c>
      <c r="G3" s="67"/>
      <c r="H3" s="67"/>
      <c r="I3" s="67"/>
      <c r="J3" s="67"/>
      <c r="K3" s="67"/>
    </row>
    <row r="4" spans="2:11" s="50" customFormat="1" ht="12">
      <c r="B4" s="68"/>
      <c r="C4" s="69"/>
      <c r="D4" s="69" t="s">
        <v>68</v>
      </c>
      <c r="E4" s="69" t="s">
        <v>69</v>
      </c>
      <c r="F4" s="69" t="s">
        <v>70</v>
      </c>
      <c r="G4" s="70" t="s">
        <v>71</v>
      </c>
      <c r="H4" s="82" t="s">
        <v>72</v>
      </c>
      <c r="I4" s="101" t="s">
        <v>73</v>
      </c>
      <c r="J4" s="82" t="s">
        <v>74</v>
      </c>
      <c r="K4" s="69" t="s">
        <v>75</v>
      </c>
    </row>
    <row r="5" spans="2:11" s="50" customFormat="1" ht="12">
      <c r="B5" s="68"/>
      <c r="C5" s="71" t="s">
        <v>76</v>
      </c>
      <c r="D5" s="71" t="s">
        <v>77</v>
      </c>
      <c r="E5" s="72" t="s">
        <v>78</v>
      </c>
      <c r="F5" s="71" t="s">
        <v>79</v>
      </c>
      <c r="G5" s="73" t="s">
        <v>80</v>
      </c>
      <c r="H5" s="83" t="s">
        <v>81</v>
      </c>
      <c r="I5" s="100" t="s">
        <v>82</v>
      </c>
      <c r="J5" s="83" t="s">
        <v>83</v>
      </c>
      <c r="K5" s="71" t="s">
        <v>84</v>
      </c>
    </row>
    <row r="6" spans="2:11" s="50" customFormat="1" ht="11.25">
      <c r="B6" s="68"/>
      <c r="C6" s="71"/>
      <c r="D6" s="71"/>
      <c r="E6" s="71"/>
      <c r="F6" s="71" t="s">
        <v>85</v>
      </c>
      <c r="G6" s="73" t="s">
        <v>86</v>
      </c>
      <c r="H6" s="83"/>
      <c r="I6" s="122" t="s">
        <v>377</v>
      </c>
      <c r="J6" s="122" t="s">
        <v>377</v>
      </c>
      <c r="K6" s="122">
        <v>43373</v>
      </c>
    </row>
    <row r="7" spans="2:11" s="50" customFormat="1" ht="11.25">
      <c r="B7" s="68"/>
      <c r="C7" s="124" t="s">
        <v>497</v>
      </c>
      <c r="D7" s="242">
        <v>42303</v>
      </c>
      <c r="E7" s="242">
        <v>42668</v>
      </c>
      <c r="F7" s="242">
        <v>43734</v>
      </c>
      <c r="G7" s="124">
        <v>250</v>
      </c>
      <c r="H7" s="158">
        <v>7.9</v>
      </c>
      <c r="I7" s="243">
        <v>166</v>
      </c>
      <c r="J7" s="243">
        <v>0</v>
      </c>
      <c r="K7" s="243" t="s">
        <v>509</v>
      </c>
    </row>
    <row r="8" spans="2:11" s="50" customFormat="1" ht="11.25">
      <c r="B8" s="68"/>
      <c r="C8" s="73" t="s">
        <v>497</v>
      </c>
      <c r="D8" s="242">
        <v>42710</v>
      </c>
      <c r="E8" s="242">
        <v>43033</v>
      </c>
      <c r="F8" s="242">
        <v>44526</v>
      </c>
      <c r="G8" s="124">
        <v>250</v>
      </c>
      <c r="H8" s="158">
        <v>7.9</v>
      </c>
      <c r="I8" s="243">
        <v>166</v>
      </c>
      <c r="J8" s="243" t="s">
        <v>508</v>
      </c>
      <c r="K8" s="243" t="s">
        <v>509</v>
      </c>
    </row>
    <row r="9" spans="2:11" s="50" customFormat="1" ht="11.25">
      <c r="B9" s="68"/>
      <c r="C9" s="73"/>
      <c r="D9" s="73"/>
      <c r="E9" s="73"/>
      <c r="F9" s="73"/>
      <c r="G9" s="73"/>
      <c r="H9" s="73"/>
      <c r="I9" s="113"/>
      <c r="J9" s="113"/>
      <c r="K9" s="113"/>
    </row>
    <row r="10" spans="2:11" s="50" customFormat="1" ht="11.25">
      <c r="B10" s="114" t="s">
        <v>157</v>
      </c>
      <c r="C10" s="67"/>
      <c r="D10" s="67"/>
      <c r="E10" s="67"/>
      <c r="F10" s="67"/>
      <c r="G10" s="67"/>
      <c r="H10" s="67"/>
      <c r="I10" s="67"/>
      <c r="J10" s="113"/>
      <c r="K10" s="113"/>
    </row>
    <row r="11" spans="2:11" s="50" customFormat="1" ht="11.25">
      <c r="B11" s="54" t="s">
        <v>158</v>
      </c>
      <c r="C11" s="67"/>
      <c r="D11" s="67"/>
      <c r="E11" s="67"/>
      <c r="F11" s="67"/>
      <c r="G11" s="67"/>
      <c r="H11" s="67"/>
      <c r="I11" s="67"/>
      <c r="J11" s="113"/>
      <c r="K11" s="113"/>
    </row>
    <row r="12" spans="2:11" ht="12" thickBot="1">
      <c r="B12" s="75"/>
      <c r="C12" s="67"/>
      <c r="D12" s="67"/>
      <c r="E12" s="67"/>
      <c r="F12" s="67"/>
      <c r="G12" s="67"/>
      <c r="H12" s="67"/>
      <c r="I12" s="67"/>
      <c r="J12" s="67"/>
      <c r="K12" s="67"/>
    </row>
    <row r="13" spans="2:11" ht="12" thickBot="1">
      <c r="B13" s="66" t="s">
        <v>87</v>
      </c>
      <c r="C13" s="125" t="s">
        <v>88</v>
      </c>
      <c r="D13" s="121"/>
      <c r="E13" s="121"/>
      <c r="F13" s="126"/>
      <c r="G13" s="194" t="s">
        <v>170</v>
      </c>
      <c r="H13" s="81"/>
      <c r="I13" s="81"/>
      <c r="J13" s="81"/>
      <c r="K13" s="81"/>
    </row>
    <row r="14" spans="2:11" s="50" customFormat="1" ht="11.25">
      <c r="B14" s="68"/>
      <c r="C14" s="71"/>
      <c r="D14" s="71" t="s">
        <v>89</v>
      </c>
      <c r="E14" s="71" t="s">
        <v>71</v>
      </c>
      <c r="F14" s="71" t="s">
        <v>71</v>
      </c>
      <c r="G14" s="70" t="s">
        <v>90</v>
      </c>
      <c r="H14" s="69" t="s">
        <v>91</v>
      </c>
      <c r="I14" s="81"/>
      <c r="J14" s="81"/>
      <c r="K14" s="81"/>
    </row>
    <row r="15" spans="2:11" s="50" customFormat="1" ht="11.25">
      <c r="B15" s="68"/>
      <c r="C15" s="71" t="s">
        <v>76</v>
      </c>
      <c r="D15" s="71" t="s">
        <v>80</v>
      </c>
      <c r="E15" s="71" t="s">
        <v>92</v>
      </c>
      <c r="F15" s="71" t="s">
        <v>93</v>
      </c>
      <c r="G15" s="73" t="s">
        <v>85</v>
      </c>
      <c r="H15" s="71" t="s">
        <v>85</v>
      </c>
      <c r="I15" s="81"/>
      <c r="J15" s="81"/>
      <c r="K15" s="81"/>
    </row>
    <row r="16" spans="2:11" s="50" customFormat="1" ht="11.25">
      <c r="B16" s="68"/>
      <c r="C16" s="71"/>
      <c r="D16" s="71" t="s">
        <v>94</v>
      </c>
      <c r="E16" s="122" t="s">
        <v>377</v>
      </c>
      <c r="F16" s="122" t="s">
        <v>377</v>
      </c>
      <c r="G16" s="73"/>
      <c r="H16" s="71"/>
      <c r="I16" s="81"/>
      <c r="J16" s="81"/>
      <c r="K16" s="81"/>
    </row>
    <row r="17" spans="2:11" s="50" customFormat="1" ht="11.25">
      <c r="B17" s="68"/>
      <c r="C17" s="73"/>
      <c r="D17" s="73"/>
      <c r="E17" s="113"/>
      <c r="F17" s="113"/>
      <c r="G17" s="73"/>
      <c r="H17" s="73"/>
      <c r="I17" s="81"/>
      <c r="J17" s="81"/>
      <c r="K17" s="81"/>
    </row>
    <row r="18" spans="2:11" s="50" customFormat="1" ht="11.25">
      <c r="B18" s="68"/>
      <c r="C18" s="105" t="s">
        <v>377</v>
      </c>
      <c r="D18" s="124"/>
      <c r="E18" s="106"/>
      <c r="F18" s="106"/>
      <c r="G18" s="124"/>
      <c r="H18" s="124"/>
      <c r="I18" s="81"/>
      <c r="J18" s="81"/>
      <c r="K18" s="81"/>
    </row>
    <row r="19" spans="2:11" s="50" customFormat="1" ht="11.25">
      <c r="B19" s="68"/>
      <c r="C19" s="73"/>
      <c r="D19" s="73"/>
      <c r="E19" s="113"/>
      <c r="F19" s="113"/>
      <c r="G19" s="73"/>
      <c r="H19" s="73"/>
      <c r="I19" s="81"/>
      <c r="J19" s="81"/>
      <c r="K19" s="81"/>
    </row>
    <row r="20" spans="2:11" s="50" customFormat="1" ht="11.25">
      <c r="B20" s="68"/>
      <c r="C20" s="73"/>
      <c r="D20" s="73"/>
      <c r="E20" s="113"/>
      <c r="F20" s="113"/>
      <c r="G20" s="73"/>
      <c r="H20" s="73"/>
      <c r="I20" s="81"/>
      <c r="J20" s="81"/>
      <c r="K20" s="81"/>
    </row>
    <row r="21" spans="2:11" s="50" customFormat="1" ht="11.25">
      <c r="B21" s="115" t="s">
        <v>159</v>
      </c>
      <c r="C21" s="67"/>
      <c r="D21" s="67"/>
      <c r="E21" s="67"/>
      <c r="F21" s="67"/>
      <c r="G21" s="67"/>
      <c r="H21" s="67"/>
      <c r="I21" s="81"/>
      <c r="J21" s="81"/>
      <c r="K21" s="81"/>
    </row>
    <row r="22" spans="2:11" ht="12" thickBot="1">
      <c r="B22" s="75"/>
      <c r="C22" s="67"/>
      <c r="D22" s="67"/>
      <c r="E22" s="67"/>
      <c r="F22" s="67"/>
      <c r="G22" s="67"/>
      <c r="H22" s="67"/>
      <c r="I22" s="81"/>
      <c r="J22" s="81"/>
      <c r="K22" s="81"/>
    </row>
    <row r="23" spans="2:11" s="46" customFormat="1" ht="12" thickBot="1">
      <c r="B23" s="195" t="s">
        <v>95</v>
      </c>
      <c r="C23" s="76" t="s">
        <v>411</v>
      </c>
      <c r="D23" s="76"/>
      <c r="E23" s="76"/>
      <c r="F23" s="76" t="s">
        <v>169</v>
      </c>
      <c r="G23" s="67"/>
      <c r="H23" s="67"/>
      <c r="I23" s="67"/>
      <c r="J23" s="67"/>
      <c r="K23" s="67"/>
    </row>
    <row r="24" spans="2:11" s="50" customFormat="1" ht="11.25">
      <c r="B24" s="68"/>
      <c r="C24" s="71"/>
      <c r="D24" s="71" t="s">
        <v>68</v>
      </c>
      <c r="E24" s="71" t="s">
        <v>69</v>
      </c>
      <c r="F24" s="83" t="s">
        <v>70</v>
      </c>
      <c r="G24" s="196" t="s">
        <v>71</v>
      </c>
      <c r="H24" s="197" t="s">
        <v>72</v>
      </c>
      <c r="I24" s="69" t="s">
        <v>73</v>
      </c>
      <c r="J24" s="70" t="s">
        <v>74</v>
      </c>
      <c r="K24" s="69" t="s">
        <v>75</v>
      </c>
    </row>
    <row r="25" spans="2:11" s="50" customFormat="1" ht="12" thickBot="1">
      <c r="B25" s="68"/>
      <c r="C25" s="71" t="s">
        <v>76</v>
      </c>
      <c r="D25" s="71" t="s">
        <v>77</v>
      </c>
      <c r="E25" s="71" t="s">
        <v>78</v>
      </c>
      <c r="F25" s="83" t="s">
        <v>96</v>
      </c>
      <c r="G25" s="71" t="s">
        <v>80</v>
      </c>
      <c r="H25" s="73" t="s">
        <v>81</v>
      </c>
      <c r="I25" s="74" t="s">
        <v>82</v>
      </c>
      <c r="J25" s="73" t="s">
        <v>83</v>
      </c>
      <c r="K25" s="71" t="s">
        <v>97</v>
      </c>
    </row>
    <row r="26" spans="2:11" s="50" customFormat="1" ht="11.25">
      <c r="B26" s="68"/>
      <c r="C26" s="71"/>
      <c r="D26" s="71"/>
      <c r="E26" s="71"/>
      <c r="F26" s="83"/>
      <c r="G26" s="122" t="s">
        <v>377</v>
      </c>
      <c r="H26" s="123"/>
      <c r="I26" s="122" t="s">
        <v>377</v>
      </c>
      <c r="J26" s="122"/>
      <c r="K26" s="122" t="s">
        <v>377</v>
      </c>
    </row>
    <row r="27" spans="2:11" s="50" customFormat="1" ht="21.75">
      <c r="B27" s="68"/>
      <c r="C27" s="244" t="s">
        <v>510</v>
      </c>
      <c r="D27" s="242">
        <v>43185</v>
      </c>
      <c r="E27" s="242"/>
      <c r="F27" s="242">
        <v>43550</v>
      </c>
      <c r="G27" s="245">
        <v>1000</v>
      </c>
      <c r="H27" s="124">
        <v>6</v>
      </c>
      <c r="I27" s="245">
        <v>1000</v>
      </c>
      <c r="J27" s="245">
        <v>0</v>
      </c>
      <c r="K27" s="245">
        <v>1000</v>
      </c>
    </row>
    <row r="28" spans="2:11" s="50" customFormat="1" ht="11.25">
      <c r="B28" s="68"/>
      <c r="C28" s="73"/>
      <c r="D28" s="73"/>
      <c r="E28" s="73"/>
      <c r="F28" s="73"/>
      <c r="G28" s="113"/>
      <c r="H28" s="73"/>
      <c r="I28" s="113"/>
      <c r="J28" s="113"/>
      <c r="K28" s="113"/>
    </row>
    <row r="29" spans="2:11" s="50" customFormat="1" ht="11.25">
      <c r="B29" s="52"/>
      <c r="C29" s="75"/>
      <c r="D29" s="114" t="s">
        <v>160</v>
      </c>
      <c r="E29" s="67"/>
      <c r="F29" s="67"/>
      <c r="G29" s="67"/>
      <c r="H29" s="67"/>
      <c r="I29" s="67"/>
      <c r="J29" s="67"/>
      <c r="K29" s="67"/>
    </row>
    <row r="30" spans="2:11" s="50" customFormat="1" ht="11.25">
      <c r="B30" s="52"/>
      <c r="C30" s="10"/>
      <c r="D30" s="118" t="s">
        <v>158</v>
      </c>
      <c r="E30" s="67"/>
      <c r="F30" s="67"/>
      <c r="G30" s="67"/>
      <c r="H30" s="67"/>
      <c r="I30" s="67"/>
      <c r="J30" s="67"/>
      <c r="K30" s="73"/>
    </row>
    <row r="31" spans="2:11" ht="12" thickBot="1">
      <c r="B31" s="75"/>
      <c r="C31" s="67"/>
      <c r="D31" s="67"/>
      <c r="E31" s="67"/>
      <c r="F31" s="67"/>
      <c r="G31" s="67"/>
      <c r="H31" s="67"/>
      <c r="I31" s="67"/>
      <c r="J31" s="67"/>
      <c r="K31" s="67"/>
    </row>
    <row r="32" spans="2:11" s="46" customFormat="1" ht="12" thickBot="1">
      <c r="B32" s="66" t="s">
        <v>98</v>
      </c>
      <c r="C32" s="37" t="s">
        <v>99</v>
      </c>
      <c r="D32" s="79"/>
      <c r="E32" s="80"/>
      <c r="F32" s="80" t="s">
        <v>169</v>
      </c>
      <c r="G32" s="67"/>
      <c r="H32" s="67"/>
      <c r="I32" s="67"/>
      <c r="J32" s="67"/>
      <c r="K32" s="67"/>
    </row>
    <row r="33" spans="2:11" ht="11.25">
      <c r="B33" s="10"/>
      <c r="C33" s="69" t="s">
        <v>89</v>
      </c>
      <c r="D33" s="84" t="s">
        <v>100</v>
      </c>
      <c r="E33" s="69" t="s">
        <v>101</v>
      </c>
      <c r="F33" s="69" t="s">
        <v>102</v>
      </c>
      <c r="G33" s="73"/>
      <c r="H33" s="81"/>
      <c r="I33" s="81"/>
      <c r="J33" s="81"/>
      <c r="K33" s="81"/>
    </row>
    <row r="34" spans="2:11" ht="56.25">
      <c r="B34" s="10"/>
      <c r="C34" s="158" t="s">
        <v>511</v>
      </c>
      <c r="D34" s="158" t="s">
        <v>512</v>
      </c>
      <c r="E34" s="124" t="s">
        <v>514</v>
      </c>
      <c r="F34" s="158" t="s">
        <v>515</v>
      </c>
      <c r="G34" s="73"/>
      <c r="H34" s="81"/>
      <c r="I34" s="81"/>
      <c r="J34" s="81"/>
      <c r="K34" s="81"/>
    </row>
    <row r="35" spans="2:11" ht="56.25">
      <c r="B35" s="10"/>
      <c r="C35" s="158" t="s">
        <v>511</v>
      </c>
      <c r="D35" s="158" t="s">
        <v>513</v>
      </c>
      <c r="E35" s="124" t="s">
        <v>514</v>
      </c>
      <c r="F35" s="158" t="s">
        <v>516</v>
      </c>
      <c r="G35" s="73"/>
      <c r="H35" s="81"/>
      <c r="I35" s="81"/>
      <c r="J35" s="81"/>
      <c r="K35" s="81"/>
    </row>
    <row r="36" spans="1:256" ht="11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</row>
    <row r="37" spans="2:11" ht="12" thickBot="1">
      <c r="B37" s="116" t="s">
        <v>161</v>
      </c>
      <c r="C37" s="76"/>
      <c r="D37" s="76"/>
      <c r="E37" s="76"/>
      <c r="F37" s="78"/>
      <c r="G37" s="67"/>
      <c r="H37" s="81"/>
      <c r="I37" s="81"/>
      <c r="J37" s="81"/>
      <c r="K37" s="81"/>
    </row>
    <row r="38" spans="2:11" ht="12" thickBot="1">
      <c r="B38" s="10"/>
      <c r="C38" s="37" t="s">
        <v>104</v>
      </c>
      <c r="D38" s="79"/>
      <c r="E38" s="79"/>
      <c r="F38" s="79"/>
      <c r="G38" s="80"/>
      <c r="H38" s="81"/>
      <c r="I38" s="81"/>
      <c r="J38" s="81"/>
      <c r="K38" s="81"/>
    </row>
    <row r="39" spans="2:11" s="46" customFormat="1" ht="12.75" customHeight="1" thickBot="1">
      <c r="B39" s="66" t="s">
        <v>103</v>
      </c>
      <c r="C39" s="85" t="s">
        <v>105</v>
      </c>
      <c r="D39" s="85" t="s">
        <v>106</v>
      </c>
      <c r="E39" s="86" t="s">
        <v>73</v>
      </c>
      <c r="F39" s="85" t="s">
        <v>101</v>
      </c>
      <c r="G39" s="85" t="s">
        <v>102</v>
      </c>
      <c r="H39" s="67"/>
      <c r="I39" s="67"/>
      <c r="J39" s="67"/>
      <c r="K39" s="67"/>
    </row>
    <row r="40" spans="2:11" s="46" customFormat="1" ht="12.75" customHeight="1">
      <c r="B40" s="10"/>
      <c r="C40" s="77"/>
      <c r="D40" s="77"/>
      <c r="E40" s="87" t="s">
        <v>107</v>
      </c>
      <c r="F40" s="77"/>
      <c r="G40" s="99" t="s">
        <v>108</v>
      </c>
      <c r="H40" s="67"/>
      <c r="I40" s="67"/>
      <c r="J40" s="67"/>
      <c r="K40" s="67"/>
    </row>
    <row r="41" spans="2:11" s="46" customFormat="1" ht="11.25">
      <c r="B41" s="10"/>
      <c r="C41" s="162" t="s">
        <v>377</v>
      </c>
      <c r="D41" s="76"/>
      <c r="E41" s="124"/>
      <c r="F41" s="76"/>
      <c r="G41" s="127"/>
      <c r="H41" s="67"/>
      <c r="I41" s="67"/>
      <c r="J41" s="67"/>
      <c r="K41" s="67"/>
    </row>
    <row r="42" spans="2:11" ht="11.25">
      <c r="B42" s="10"/>
      <c r="C42" s="76"/>
      <c r="D42" s="76"/>
      <c r="E42" s="76"/>
      <c r="F42" s="76"/>
      <c r="G42" s="78"/>
      <c r="H42" s="81"/>
      <c r="I42" s="81"/>
      <c r="J42" s="81"/>
      <c r="K42" s="81"/>
    </row>
    <row r="43" spans="2:11" ht="12" thickBot="1">
      <c r="B43" s="10"/>
      <c r="C43" s="67"/>
      <c r="D43" s="67"/>
      <c r="E43" s="67"/>
      <c r="F43" s="67"/>
      <c r="G43" s="67"/>
      <c r="H43" s="81"/>
      <c r="I43" s="81"/>
      <c r="J43" s="81"/>
      <c r="K43" s="81"/>
    </row>
    <row r="44" spans="2:11" ht="12" thickBot="1">
      <c r="B44" s="75"/>
      <c r="C44" s="37" t="s">
        <v>109</v>
      </c>
      <c r="D44" s="79"/>
      <c r="E44" s="80"/>
      <c r="F44" s="81"/>
      <c r="G44" s="81"/>
      <c r="H44" s="81"/>
      <c r="I44" s="81"/>
      <c r="J44" s="81"/>
      <c r="K44" s="81"/>
    </row>
    <row r="45" spans="2:11" ht="12" thickBot="1">
      <c r="B45" s="66">
        <v>17</v>
      </c>
      <c r="C45" s="69" t="s">
        <v>110</v>
      </c>
      <c r="D45" s="69" t="s">
        <v>89</v>
      </c>
      <c r="E45" s="88" t="s">
        <v>111</v>
      </c>
      <c r="F45" s="89"/>
      <c r="G45" s="90" t="s">
        <v>112</v>
      </c>
      <c r="H45" s="91"/>
      <c r="I45" s="81"/>
      <c r="J45" s="81"/>
      <c r="K45" s="81"/>
    </row>
    <row r="46" spans="2:11" ht="11.25">
      <c r="B46" s="75"/>
      <c r="C46" s="71"/>
      <c r="D46" s="71" t="s">
        <v>113</v>
      </c>
      <c r="E46" s="69" t="s">
        <v>114</v>
      </c>
      <c r="F46" s="82" t="s">
        <v>115</v>
      </c>
      <c r="G46" s="128"/>
      <c r="H46" s="129"/>
      <c r="I46" s="81"/>
      <c r="J46" s="81"/>
      <c r="K46" s="81"/>
    </row>
    <row r="47" spans="2:11" ht="11.25">
      <c r="B47" s="75"/>
      <c r="C47" s="158" t="s">
        <v>377</v>
      </c>
      <c r="D47" s="158" t="s">
        <v>377</v>
      </c>
      <c r="E47" s="124" t="s">
        <v>377</v>
      </c>
      <c r="F47" s="124" t="s">
        <v>377</v>
      </c>
      <c r="G47" s="158" t="s">
        <v>377</v>
      </c>
      <c r="H47" s="76"/>
      <c r="I47" s="81"/>
      <c r="J47" s="81"/>
      <c r="K47" s="81"/>
    </row>
    <row r="48" spans="2:11" ht="11.25">
      <c r="B48" s="75"/>
      <c r="C48" s="158" t="s">
        <v>377</v>
      </c>
      <c r="D48" s="124" t="s">
        <v>377</v>
      </c>
      <c r="E48" s="124" t="s">
        <v>377</v>
      </c>
      <c r="F48" s="124" t="s">
        <v>377</v>
      </c>
      <c r="G48" s="76" t="s">
        <v>377</v>
      </c>
      <c r="H48" s="76"/>
      <c r="I48" s="81"/>
      <c r="J48" s="81"/>
      <c r="K48" s="81"/>
    </row>
    <row r="49" spans="2:11" ht="11.25">
      <c r="B49" s="75"/>
      <c r="C49" s="73"/>
      <c r="D49" s="73"/>
      <c r="E49" s="73"/>
      <c r="F49" s="73"/>
      <c r="G49" s="46"/>
      <c r="H49" s="67"/>
      <c r="I49" s="81"/>
      <c r="J49" s="81"/>
      <c r="K49" s="81"/>
    </row>
    <row r="50" spans="2:11" ht="11.25">
      <c r="B50" s="75"/>
      <c r="C50" s="114" t="s">
        <v>162</v>
      </c>
      <c r="J50" s="81"/>
      <c r="K50" s="81"/>
    </row>
  </sheetData>
  <sheetProtection/>
  <printOptions/>
  <pageMargins left="0.19" right="0.2755905511811024" top="0.33" bottom="0.34" header="0.31" footer="0.23"/>
  <pageSetup fitToHeight="0" fitToWidth="1" horizontalDpi="600" verticalDpi="600" orientation="portrait" paperSize="9" scale="71" r:id="rId3"/>
  <headerFooter alignWithMargins="0">
    <oddFooter>&amp;L&amp;F/&amp;D/&amp;R&amp;P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"/>
  <sheetViews>
    <sheetView zoomScale="145" zoomScaleNormal="145" zoomScalePageLayoutView="0" workbookViewId="0" topLeftCell="B1">
      <selection activeCell="C138" sqref="C138"/>
    </sheetView>
  </sheetViews>
  <sheetFormatPr defaultColWidth="8.8515625" defaultRowHeight="12.75"/>
  <cols>
    <col min="1" max="1" width="1.57421875" style="9" hidden="1" customWidth="1"/>
    <col min="2" max="2" width="6.7109375" style="7" customWidth="1"/>
    <col min="3" max="3" width="34.140625" style="9" customWidth="1"/>
    <col min="4" max="4" width="9.421875" style="9" customWidth="1"/>
    <col min="5" max="5" width="21.57421875" style="9" customWidth="1"/>
    <col min="6" max="6" width="12.421875" style="9" customWidth="1"/>
    <col min="7" max="7" width="11.28125" style="9" customWidth="1"/>
    <col min="8" max="16384" width="8.8515625" style="9" customWidth="1"/>
  </cols>
  <sheetData>
    <row r="1" spans="1:3" ht="13.5" thickBot="1">
      <c r="A1" s="9" t="s">
        <v>0</v>
      </c>
      <c r="B1" s="7">
        <v>18</v>
      </c>
      <c r="C1" s="7" t="s">
        <v>149</v>
      </c>
    </row>
    <row r="2" spans="3:7" s="34" customFormat="1" ht="14.25" thickBot="1">
      <c r="C2" s="92"/>
      <c r="D2" s="92"/>
      <c r="E2" s="310" t="s">
        <v>116</v>
      </c>
      <c r="F2" s="317" t="s">
        <v>117</v>
      </c>
      <c r="G2" s="318"/>
    </row>
    <row r="3" spans="3:7" s="93" customFormat="1" ht="14.25" thickBot="1">
      <c r="C3" s="260" t="s">
        <v>118</v>
      </c>
      <c r="D3" s="261" t="s">
        <v>119</v>
      </c>
      <c r="E3" s="256" t="s">
        <v>120</v>
      </c>
      <c r="F3" s="258" t="s">
        <v>121</v>
      </c>
      <c r="G3" s="257" t="s">
        <v>361</v>
      </c>
    </row>
    <row r="4" spans="3:7" s="93" customFormat="1" ht="13.5">
      <c r="C4" s="262" t="s">
        <v>456</v>
      </c>
      <c r="D4" s="263"/>
      <c r="E4" s="264" t="s">
        <v>474</v>
      </c>
      <c r="F4" s="265">
        <v>103</v>
      </c>
      <c r="G4" s="266"/>
    </row>
    <row r="5" spans="3:7" s="93" customFormat="1" ht="13.5">
      <c r="C5" s="267" t="s">
        <v>488</v>
      </c>
      <c r="D5" s="105"/>
      <c r="E5" s="183" t="s">
        <v>474</v>
      </c>
      <c r="F5" s="184">
        <v>3409</v>
      </c>
      <c r="G5" s="268"/>
    </row>
    <row r="6" spans="3:7" s="93" customFormat="1" ht="13.5">
      <c r="C6" s="267" t="s">
        <v>489</v>
      </c>
      <c r="D6" s="105"/>
      <c r="E6" s="183" t="s">
        <v>474</v>
      </c>
      <c r="F6" s="184">
        <v>24</v>
      </c>
      <c r="G6" s="268"/>
    </row>
    <row r="7" spans="3:7" s="93" customFormat="1" ht="13.5">
      <c r="C7" s="267" t="s">
        <v>457</v>
      </c>
      <c r="D7" s="105"/>
      <c r="E7" s="183" t="s">
        <v>473</v>
      </c>
      <c r="F7" s="184">
        <v>176</v>
      </c>
      <c r="G7" s="268"/>
    </row>
    <row r="8" spans="3:7" s="93" customFormat="1" ht="13.5">
      <c r="C8" s="267" t="s">
        <v>458</v>
      </c>
      <c r="D8" s="105"/>
      <c r="E8" s="183" t="s">
        <v>474</v>
      </c>
      <c r="F8" s="184">
        <v>457</v>
      </c>
      <c r="G8" s="268"/>
    </row>
    <row r="9" spans="3:7" s="93" customFormat="1" ht="13.5">
      <c r="C9" s="267" t="s">
        <v>459</v>
      </c>
      <c r="D9" s="105"/>
      <c r="E9" s="183" t="s">
        <v>474</v>
      </c>
      <c r="F9" s="184">
        <v>85</v>
      </c>
      <c r="G9" s="268"/>
    </row>
    <row r="10" spans="3:7" s="93" customFormat="1" ht="13.5">
      <c r="C10" s="267" t="s">
        <v>460</v>
      </c>
      <c r="D10" s="105"/>
      <c r="E10" s="183" t="s">
        <v>474</v>
      </c>
      <c r="F10" s="184">
        <v>360</v>
      </c>
      <c r="G10" s="268"/>
    </row>
    <row r="11" spans="3:7" s="93" customFormat="1" ht="13.5">
      <c r="C11" s="267" t="s">
        <v>461</v>
      </c>
      <c r="D11" s="105"/>
      <c r="E11" s="183" t="s">
        <v>475</v>
      </c>
      <c r="F11" s="184">
        <v>11</v>
      </c>
      <c r="G11" s="268"/>
    </row>
    <row r="12" spans="3:7" s="93" customFormat="1" ht="13.5">
      <c r="C12" s="267" t="s">
        <v>462</v>
      </c>
      <c r="D12" s="105"/>
      <c r="E12" s="183" t="s">
        <v>474</v>
      </c>
      <c r="F12" s="184">
        <v>235</v>
      </c>
      <c r="G12" s="268"/>
    </row>
    <row r="13" spans="3:7" s="93" customFormat="1" ht="13.5">
      <c r="C13" s="267" t="s">
        <v>463</v>
      </c>
      <c r="D13" s="105"/>
      <c r="E13" s="183" t="s">
        <v>474</v>
      </c>
      <c r="F13" s="184">
        <v>326</v>
      </c>
      <c r="G13" s="268"/>
    </row>
    <row r="14" spans="3:7" s="93" customFormat="1" ht="13.5">
      <c r="C14" s="267" t="s">
        <v>464</v>
      </c>
      <c r="D14" s="105"/>
      <c r="E14" s="183" t="s">
        <v>474</v>
      </c>
      <c r="F14" s="184">
        <v>708</v>
      </c>
      <c r="G14" s="268"/>
    </row>
    <row r="15" spans="3:7" s="93" customFormat="1" ht="13.5">
      <c r="C15" s="267" t="s">
        <v>465</v>
      </c>
      <c r="D15" s="105"/>
      <c r="E15" s="183" t="s">
        <v>472</v>
      </c>
      <c r="F15" s="184">
        <v>649</v>
      </c>
      <c r="G15" s="268"/>
    </row>
    <row r="16" spans="3:7" s="93" customFormat="1" ht="13.5">
      <c r="C16" s="267" t="s">
        <v>466</v>
      </c>
      <c r="D16" s="105"/>
      <c r="E16" s="183" t="s">
        <v>472</v>
      </c>
      <c r="F16" s="184">
        <v>850</v>
      </c>
      <c r="G16" s="268"/>
    </row>
    <row r="17" spans="3:7" s="93" customFormat="1" ht="13.5">
      <c r="C17" s="267" t="s">
        <v>467</v>
      </c>
      <c r="D17" s="105"/>
      <c r="E17" s="183" t="s">
        <v>517</v>
      </c>
      <c r="F17" s="184">
        <v>1029</v>
      </c>
      <c r="G17" s="268"/>
    </row>
    <row r="18" spans="3:7" s="93" customFormat="1" ht="13.5">
      <c r="C18" s="267" t="s">
        <v>468</v>
      </c>
      <c r="D18" s="105"/>
      <c r="E18" s="183" t="s">
        <v>472</v>
      </c>
      <c r="F18" s="184">
        <v>756</v>
      </c>
      <c r="G18" s="268"/>
    </row>
    <row r="19" spans="3:7" s="93" customFormat="1" ht="13.5">
      <c r="C19" s="267" t="s">
        <v>469</v>
      </c>
      <c r="D19" s="105"/>
      <c r="E19" s="183" t="s">
        <v>474</v>
      </c>
      <c r="F19" s="184">
        <v>278</v>
      </c>
      <c r="G19" s="268"/>
    </row>
    <row r="20" spans="3:7" s="93" customFormat="1" ht="13.5">
      <c r="C20" s="267" t="s">
        <v>470</v>
      </c>
      <c r="D20" s="105"/>
      <c r="E20" s="183" t="s">
        <v>474</v>
      </c>
      <c r="F20" s="184">
        <v>228</v>
      </c>
      <c r="G20" s="268"/>
    </row>
    <row r="21" spans="3:7" s="93" customFormat="1" ht="13.5">
      <c r="C21" s="267" t="s">
        <v>471</v>
      </c>
      <c r="D21" s="105"/>
      <c r="E21" s="183" t="s">
        <v>474</v>
      </c>
      <c r="F21" s="184">
        <v>2592</v>
      </c>
      <c r="G21" s="268"/>
    </row>
    <row r="22" spans="3:7" s="93" customFormat="1" ht="13.5">
      <c r="C22" s="267" t="s">
        <v>490</v>
      </c>
      <c r="D22" s="105"/>
      <c r="E22" s="183" t="s">
        <v>474</v>
      </c>
      <c r="F22" s="184">
        <v>456</v>
      </c>
      <c r="G22" s="268"/>
    </row>
    <row r="23" spans="3:7" s="93" customFormat="1" ht="13.5">
      <c r="C23" s="269" t="s">
        <v>495</v>
      </c>
      <c r="D23" s="105"/>
      <c r="E23" s="183" t="s">
        <v>474</v>
      </c>
      <c r="F23" s="184">
        <v>48</v>
      </c>
      <c r="G23" s="268"/>
    </row>
    <row r="24" spans="3:7" s="93" customFormat="1" ht="13.5">
      <c r="C24" s="267" t="s">
        <v>491</v>
      </c>
      <c r="D24" s="105"/>
      <c r="E24" s="183" t="s">
        <v>474</v>
      </c>
      <c r="F24" s="184">
        <v>81</v>
      </c>
      <c r="G24" s="268"/>
    </row>
    <row r="25" spans="3:7" s="93" customFormat="1" ht="13.5">
      <c r="C25" s="267" t="s">
        <v>492</v>
      </c>
      <c r="D25" s="105"/>
      <c r="E25" s="183" t="s">
        <v>474</v>
      </c>
      <c r="F25" s="184">
        <v>81</v>
      </c>
      <c r="G25" s="268"/>
    </row>
    <row r="26" spans="3:7" s="93" customFormat="1" ht="13.5">
      <c r="C26" s="267" t="s">
        <v>494</v>
      </c>
      <c r="D26" s="105"/>
      <c r="E26" s="183" t="s">
        <v>474</v>
      </c>
      <c r="F26" s="184">
        <v>176</v>
      </c>
      <c r="G26" s="268"/>
    </row>
    <row r="27" spans="3:7" s="93" customFormat="1" ht="14.25" thickBot="1">
      <c r="C27" s="270" t="s">
        <v>493</v>
      </c>
      <c r="D27" s="271"/>
      <c r="E27" s="272" t="s">
        <v>474</v>
      </c>
      <c r="F27" s="273">
        <v>80</v>
      </c>
      <c r="G27" s="274"/>
    </row>
    <row r="28" spans="4:8" s="93" customFormat="1" ht="13.5">
      <c r="D28" s="120"/>
      <c r="E28" s="9"/>
      <c r="F28" s="9"/>
      <c r="G28" s="9"/>
      <c r="H28" s="9"/>
    </row>
    <row r="29" spans="2:7" s="93" customFormat="1" ht="13.5">
      <c r="B29" s="117" t="s">
        <v>163</v>
      </c>
      <c r="C29" s="9"/>
      <c r="D29" s="9"/>
      <c r="E29" s="9"/>
      <c r="F29" s="34"/>
      <c r="G29" s="9"/>
    </row>
    <row r="30" spans="2:6" ht="13.5">
      <c r="B30" s="117" t="s">
        <v>164</v>
      </c>
      <c r="F30" s="34"/>
    </row>
    <row r="31" spans="2:8" ht="12.75">
      <c r="B31" s="9" t="s">
        <v>145</v>
      </c>
      <c r="C31" s="117" t="s">
        <v>362</v>
      </c>
      <c r="D31" s="117"/>
      <c r="E31" s="117"/>
      <c r="F31" s="117"/>
      <c r="G31" s="117"/>
      <c r="H31" s="119"/>
    </row>
    <row r="32" spans="2:8" ht="12.75">
      <c r="B32" s="117"/>
      <c r="C32" s="117" t="s">
        <v>363</v>
      </c>
      <c r="D32" s="117"/>
      <c r="E32" s="117"/>
      <c r="F32" s="117"/>
      <c r="G32" s="117"/>
      <c r="H32" s="119"/>
    </row>
    <row r="33" spans="2:8" ht="12.75">
      <c r="B33" s="117"/>
      <c r="C33" s="117" t="s">
        <v>364</v>
      </c>
      <c r="D33" s="117"/>
      <c r="E33" s="117"/>
      <c r="F33" s="117"/>
      <c r="G33" s="117"/>
      <c r="H33" s="119"/>
    </row>
    <row r="34" spans="2:8" ht="12.75">
      <c r="B34" s="117"/>
      <c r="C34" s="117"/>
      <c r="D34" s="117"/>
      <c r="E34" s="117"/>
      <c r="F34" s="117"/>
      <c r="G34" s="117"/>
      <c r="H34" s="119"/>
    </row>
    <row r="35" spans="2:8" ht="12.75">
      <c r="B35" s="117"/>
      <c r="C35" s="117"/>
      <c r="D35" s="117"/>
      <c r="E35" s="117"/>
      <c r="F35" s="117"/>
      <c r="G35" s="117"/>
      <c r="H35" s="119"/>
    </row>
    <row r="36" spans="2:6" ht="13.5">
      <c r="B36" s="7">
        <v>19</v>
      </c>
      <c r="C36" s="7" t="s">
        <v>380</v>
      </c>
      <c r="F36" s="34"/>
    </row>
    <row r="37" spans="2:3" ht="13.5" thickBot="1">
      <c r="B37" s="7">
        <v>20</v>
      </c>
      <c r="C37" s="7" t="s">
        <v>150</v>
      </c>
    </row>
    <row r="38" spans="3:7" s="34" customFormat="1" ht="13.5">
      <c r="C38" s="275" t="s">
        <v>122</v>
      </c>
      <c r="D38" s="276" t="s">
        <v>106</v>
      </c>
      <c r="E38" s="288" t="s">
        <v>123</v>
      </c>
      <c r="F38" s="285" t="s">
        <v>124</v>
      </c>
      <c r="G38" s="311" t="s">
        <v>125</v>
      </c>
    </row>
    <row r="39" spans="3:7" s="34" customFormat="1" ht="14.25" thickBot="1">
      <c r="C39" s="289" t="s">
        <v>126</v>
      </c>
      <c r="D39" s="290"/>
      <c r="E39" s="291" t="s">
        <v>127</v>
      </c>
      <c r="F39" s="261" t="s">
        <v>128</v>
      </c>
      <c r="G39" s="312" t="s">
        <v>129</v>
      </c>
    </row>
    <row r="40" spans="3:7" s="34" customFormat="1" ht="13.5">
      <c r="C40" s="286" t="s">
        <v>421</v>
      </c>
      <c r="D40" s="255">
        <v>1</v>
      </c>
      <c r="E40" s="287">
        <v>26664</v>
      </c>
      <c r="F40" s="259"/>
      <c r="G40" s="284"/>
    </row>
    <row r="41" spans="3:7" s="34" customFormat="1" ht="13.5">
      <c r="C41" s="277" t="s">
        <v>422</v>
      </c>
      <c r="D41" s="184">
        <v>1</v>
      </c>
      <c r="E41" s="185">
        <v>26664</v>
      </c>
      <c r="F41" s="105"/>
      <c r="G41" s="278"/>
    </row>
    <row r="42" spans="3:7" s="34" customFormat="1" ht="13.5">
      <c r="C42" s="277" t="s">
        <v>423</v>
      </c>
      <c r="D42" s="184">
        <v>1</v>
      </c>
      <c r="E42" s="185">
        <v>30132</v>
      </c>
      <c r="F42" s="105"/>
      <c r="G42" s="278"/>
    </row>
    <row r="43" spans="3:7" s="34" customFormat="1" ht="13.5">
      <c r="C43" s="277" t="s">
        <v>424</v>
      </c>
      <c r="D43" s="184">
        <v>1</v>
      </c>
      <c r="E43" s="185">
        <v>30316</v>
      </c>
      <c r="F43" s="105"/>
      <c r="G43" s="278"/>
    </row>
    <row r="44" spans="3:7" s="34" customFormat="1" ht="13.5">
      <c r="C44" s="277" t="s">
        <v>425</v>
      </c>
      <c r="D44" s="184">
        <v>1</v>
      </c>
      <c r="E44" s="185">
        <v>26695</v>
      </c>
      <c r="F44" s="105"/>
      <c r="G44" s="278"/>
    </row>
    <row r="45" spans="3:7" s="34" customFormat="1" ht="13.5">
      <c r="C45" s="277" t="s">
        <v>426</v>
      </c>
      <c r="D45" s="184">
        <v>1</v>
      </c>
      <c r="E45" s="185">
        <v>25323</v>
      </c>
      <c r="F45" s="105"/>
      <c r="G45" s="278"/>
    </row>
    <row r="46" spans="3:7" s="34" customFormat="1" ht="13.5">
      <c r="C46" s="277" t="s">
        <v>427</v>
      </c>
      <c r="D46" s="184">
        <v>1</v>
      </c>
      <c r="E46" s="185">
        <v>30316</v>
      </c>
      <c r="F46" s="105"/>
      <c r="G46" s="278"/>
    </row>
    <row r="47" spans="3:7" s="34" customFormat="1" ht="13.5">
      <c r="C47" s="277" t="s">
        <v>428</v>
      </c>
      <c r="D47" s="184">
        <v>1</v>
      </c>
      <c r="E47" s="185">
        <v>30316</v>
      </c>
      <c r="F47" s="105"/>
      <c r="G47" s="278"/>
    </row>
    <row r="48" spans="3:7" s="34" customFormat="1" ht="13.5">
      <c r="C48" s="277" t="s">
        <v>429</v>
      </c>
      <c r="D48" s="184">
        <v>1</v>
      </c>
      <c r="E48" s="185">
        <v>30802</v>
      </c>
      <c r="F48" s="105"/>
      <c r="G48" s="278"/>
    </row>
    <row r="49" spans="3:7" s="34" customFormat="1" ht="13.5">
      <c r="C49" s="277" t="s">
        <v>430</v>
      </c>
      <c r="D49" s="184">
        <v>1</v>
      </c>
      <c r="E49" s="185">
        <v>34699</v>
      </c>
      <c r="F49" s="105"/>
      <c r="G49" s="278"/>
    </row>
    <row r="50" spans="3:7" s="34" customFormat="1" ht="13.5">
      <c r="C50" s="277" t="s">
        <v>431</v>
      </c>
      <c r="D50" s="184">
        <v>1</v>
      </c>
      <c r="E50" s="185">
        <v>35430</v>
      </c>
      <c r="F50" s="105"/>
      <c r="G50" s="278"/>
    </row>
    <row r="51" spans="3:7" s="34" customFormat="1" ht="13.5">
      <c r="C51" s="277" t="s">
        <v>432</v>
      </c>
      <c r="D51" s="184">
        <v>1</v>
      </c>
      <c r="E51" s="185">
        <v>35673</v>
      </c>
      <c r="F51" s="105"/>
      <c r="G51" s="278"/>
    </row>
    <row r="52" spans="3:7" s="34" customFormat="1" ht="13.5">
      <c r="C52" s="277" t="s">
        <v>433</v>
      </c>
      <c r="D52" s="184">
        <v>1</v>
      </c>
      <c r="E52" s="185">
        <v>38168</v>
      </c>
      <c r="F52" s="105"/>
      <c r="G52" s="278"/>
    </row>
    <row r="53" spans="3:7" s="34" customFormat="1" ht="13.5">
      <c r="C53" s="277" t="s">
        <v>434</v>
      </c>
      <c r="D53" s="184">
        <v>1</v>
      </c>
      <c r="E53" s="185">
        <v>38168</v>
      </c>
      <c r="F53" s="105"/>
      <c r="G53" s="278"/>
    </row>
    <row r="54" spans="3:7" s="34" customFormat="1" ht="13.5">
      <c r="C54" s="277" t="s">
        <v>435</v>
      </c>
      <c r="D54" s="184">
        <v>1</v>
      </c>
      <c r="E54" s="185">
        <v>38929</v>
      </c>
      <c r="F54" s="105"/>
      <c r="G54" s="278"/>
    </row>
    <row r="55" spans="3:7" s="34" customFormat="1" ht="13.5">
      <c r="C55" s="277" t="s">
        <v>436</v>
      </c>
      <c r="D55" s="184">
        <v>1</v>
      </c>
      <c r="E55" s="185">
        <v>38929</v>
      </c>
      <c r="F55" s="105"/>
      <c r="G55" s="278"/>
    </row>
    <row r="56" spans="3:7" s="34" customFormat="1" ht="13.5">
      <c r="C56" s="277" t="s">
        <v>437</v>
      </c>
      <c r="D56" s="184">
        <v>1</v>
      </c>
      <c r="E56" s="185">
        <v>38929</v>
      </c>
      <c r="F56" s="105"/>
      <c r="G56" s="278"/>
    </row>
    <row r="57" spans="3:7" s="34" customFormat="1" ht="13.5">
      <c r="C57" s="277" t="s">
        <v>438</v>
      </c>
      <c r="D57" s="184">
        <v>1</v>
      </c>
      <c r="E57" s="185">
        <v>39118</v>
      </c>
      <c r="F57" s="105"/>
      <c r="G57" s="278"/>
    </row>
    <row r="58" spans="3:7" s="34" customFormat="1" ht="13.5">
      <c r="C58" s="279" t="s">
        <v>439</v>
      </c>
      <c r="D58" s="184">
        <v>1</v>
      </c>
      <c r="E58" s="185">
        <v>23376</v>
      </c>
      <c r="F58" s="105"/>
      <c r="G58" s="278"/>
    </row>
    <row r="59" spans="3:7" s="34" customFormat="1" ht="13.5">
      <c r="C59" s="279" t="s">
        <v>440</v>
      </c>
      <c r="D59" s="184">
        <v>1</v>
      </c>
      <c r="E59" s="185">
        <v>20089</v>
      </c>
      <c r="F59" s="105"/>
      <c r="G59" s="278"/>
    </row>
    <row r="60" spans="3:7" s="34" customFormat="1" ht="13.5">
      <c r="C60" s="279" t="s">
        <v>441</v>
      </c>
      <c r="D60" s="184">
        <v>1</v>
      </c>
      <c r="E60" s="185">
        <v>22493</v>
      </c>
      <c r="F60" s="105"/>
      <c r="G60" s="278"/>
    </row>
    <row r="61" spans="3:7" s="34" customFormat="1" ht="13.5">
      <c r="C61" s="279" t="s">
        <v>442</v>
      </c>
      <c r="D61" s="184">
        <v>1</v>
      </c>
      <c r="E61" s="185">
        <v>22493</v>
      </c>
      <c r="F61" s="105"/>
      <c r="G61" s="278"/>
    </row>
    <row r="62" spans="3:7" s="34" customFormat="1" ht="13.5">
      <c r="C62" s="279" t="s">
        <v>443</v>
      </c>
      <c r="D62" s="184">
        <v>1</v>
      </c>
      <c r="E62" s="185">
        <v>23376</v>
      </c>
      <c r="F62" s="105"/>
      <c r="G62" s="278"/>
    </row>
    <row r="63" spans="3:7" s="34" customFormat="1" ht="13.5">
      <c r="C63" s="279" t="s">
        <v>444</v>
      </c>
      <c r="D63" s="184">
        <v>1</v>
      </c>
      <c r="E63" s="185">
        <v>22493</v>
      </c>
      <c r="F63" s="105"/>
      <c r="G63" s="278"/>
    </row>
    <row r="64" spans="3:7" s="34" customFormat="1" ht="13.5">
      <c r="C64" s="279" t="s">
        <v>445</v>
      </c>
      <c r="D64" s="184">
        <v>1</v>
      </c>
      <c r="E64" s="185">
        <v>25323</v>
      </c>
      <c r="F64" s="105"/>
      <c r="G64" s="278"/>
    </row>
    <row r="65" spans="3:7" s="34" customFormat="1" ht="13.5">
      <c r="C65" s="279" t="s">
        <v>446</v>
      </c>
      <c r="D65" s="184">
        <v>1</v>
      </c>
      <c r="E65" s="185">
        <v>32598</v>
      </c>
      <c r="F65" s="105"/>
      <c r="G65" s="278"/>
    </row>
    <row r="66" spans="3:7" s="34" customFormat="1" ht="13.5">
      <c r="C66" s="279" t="s">
        <v>447</v>
      </c>
      <c r="D66" s="184">
        <v>1</v>
      </c>
      <c r="E66" s="185">
        <v>32050</v>
      </c>
      <c r="F66" s="105"/>
      <c r="G66" s="278"/>
    </row>
    <row r="67" spans="3:7" s="34" customFormat="1" ht="13.5">
      <c r="C67" s="279" t="s">
        <v>448</v>
      </c>
      <c r="D67" s="184">
        <v>1</v>
      </c>
      <c r="E67" s="185">
        <v>32873</v>
      </c>
      <c r="F67" s="105"/>
      <c r="G67" s="278"/>
    </row>
    <row r="68" spans="3:7" s="34" customFormat="1" ht="13.5">
      <c r="C68" s="279" t="s">
        <v>449</v>
      </c>
      <c r="D68" s="184">
        <v>1</v>
      </c>
      <c r="E68" s="185">
        <v>31047</v>
      </c>
      <c r="F68" s="105"/>
      <c r="G68" s="278"/>
    </row>
    <row r="69" spans="3:7" s="34" customFormat="1" ht="13.5">
      <c r="C69" s="279" t="s">
        <v>450</v>
      </c>
      <c r="D69" s="184">
        <v>1</v>
      </c>
      <c r="E69" s="185">
        <v>31047</v>
      </c>
      <c r="F69" s="105"/>
      <c r="G69" s="278"/>
    </row>
    <row r="70" spans="3:7" s="34" customFormat="1" ht="13.5">
      <c r="C70" s="279" t="s">
        <v>451</v>
      </c>
      <c r="D70" s="184">
        <v>1</v>
      </c>
      <c r="E70" s="185">
        <v>31412</v>
      </c>
      <c r="F70" s="105"/>
      <c r="G70" s="278"/>
    </row>
    <row r="71" spans="3:7" s="34" customFormat="1" ht="13.5">
      <c r="C71" s="279" t="s">
        <v>452</v>
      </c>
      <c r="D71" s="184">
        <v>1</v>
      </c>
      <c r="E71" s="185">
        <v>29494</v>
      </c>
      <c r="F71" s="105"/>
      <c r="G71" s="278"/>
    </row>
    <row r="72" spans="3:7" s="34" customFormat="1" ht="13.5">
      <c r="C72" s="279" t="s">
        <v>453</v>
      </c>
      <c r="D72" s="184">
        <v>1</v>
      </c>
      <c r="E72" s="185">
        <v>29586</v>
      </c>
      <c r="F72" s="105"/>
      <c r="G72" s="278"/>
    </row>
    <row r="73" spans="3:7" s="34" customFormat="1" ht="13.5">
      <c r="C73" s="279" t="s">
        <v>454</v>
      </c>
      <c r="D73" s="254">
        <v>1</v>
      </c>
      <c r="E73" s="185">
        <v>36922</v>
      </c>
      <c r="F73" s="105"/>
      <c r="G73" s="278"/>
    </row>
    <row r="74" spans="3:7" s="34" customFormat="1" ht="13.5">
      <c r="C74" s="279" t="s">
        <v>499</v>
      </c>
      <c r="D74" s="254">
        <v>1</v>
      </c>
      <c r="E74" s="185">
        <v>40722</v>
      </c>
      <c r="F74" s="105"/>
      <c r="G74" s="278"/>
    </row>
    <row r="75" spans="3:7" s="34" customFormat="1" ht="13.5">
      <c r="C75" s="279" t="s">
        <v>499</v>
      </c>
      <c r="D75" s="254">
        <v>1</v>
      </c>
      <c r="E75" s="185">
        <v>40820</v>
      </c>
      <c r="F75" s="105"/>
      <c r="G75" s="278"/>
    </row>
    <row r="76" spans="3:7" s="34" customFormat="1" ht="14.25" thickBot="1">
      <c r="C76" s="292" t="s">
        <v>500</v>
      </c>
      <c r="D76" s="254">
        <v>1</v>
      </c>
      <c r="E76" s="185">
        <v>42217</v>
      </c>
      <c r="F76" s="105"/>
      <c r="G76" s="278"/>
    </row>
    <row r="77" spans="1:9" s="34" customFormat="1" ht="24.75">
      <c r="A77" s="180"/>
      <c r="B77" s="180"/>
      <c r="C77" s="293" t="s">
        <v>501</v>
      </c>
      <c r="D77" s="186"/>
      <c r="E77" s="181"/>
      <c r="F77" s="181"/>
      <c r="G77" s="280"/>
      <c r="I77" s="9"/>
    </row>
    <row r="78" spans="1:7" s="34" customFormat="1" ht="26.25" customHeight="1">
      <c r="A78" s="180"/>
      <c r="B78" s="180"/>
      <c r="C78" s="187" t="s">
        <v>455</v>
      </c>
      <c r="D78" s="186"/>
      <c r="E78" s="181"/>
      <c r="F78" s="182"/>
      <c r="G78" s="281"/>
    </row>
    <row r="79" spans="1:7" s="34" customFormat="1" ht="14.25" thickBot="1">
      <c r="A79" s="180"/>
      <c r="B79" s="180"/>
      <c r="C79" s="188"/>
      <c r="D79" s="282"/>
      <c r="E79" s="271"/>
      <c r="F79" s="271"/>
      <c r="G79" s="283"/>
    </row>
    <row r="80" spans="1:7" s="34" customFormat="1" ht="13.5">
      <c r="A80" s="118"/>
      <c r="B80" s="118" t="s">
        <v>165</v>
      </c>
      <c r="C80" s="119"/>
      <c r="D80" s="119"/>
      <c r="E80" s="119"/>
      <c r="F80" s="119"/>
      <c r="G80" s="107"/>
    </row>
    <row r="81" spans="1:7" s="34" customFormat="1" ht="13.5">
      <c r="A81" s="118"/>
      <c r="B81" s="118" t="s">
        <v>166</v>
      </c>
      <c r="C81" s="119"/>
      <c r="D81" s="119"/>
      <c r="E81" s="119"/>
      <c r="F81" s="119"/>
      <c r="G81" s="107"/>
    </row>
    <row r="82" spans="1:7" s="34" customFormat="1" ht="13.5">
      <c r="A82" s="118"/>
      <c r="B82" s="118" t="s">
        <v>167</v>
      </c>
      <c r="C82" s="119"/>
      <c r="D82" s="119"/>
      <c r="E82" s="119"/>
      <c r="F82" s="119"/>
      <c r="G82" s="107"/>
    </row>
    <row r="83" spans="1:6" ht="12.75">
      <c r="A83" s="118"/>
      <c r="B83" s="118" t="s">
        <v>168</v>
      </c>
      <c r="C83" s="119"/>
      <c r="D83" s="119"/>
      <c r="E83" s="119"/>
      <c r="F83" s="119"/>
    </row>
    <row r="84" spans="2:3" ht="13.5">
      <c r="B84" s="7">
        <v>21</v>
      </c>
      <c r="C84" s="7" t="s">
        <v>151</v>
      </c>
    </row>
    <row r="85" ht="12.75">
      <c r="C85" s="7" t="s">
        <v>419</v>
      </c>
    </row>
    <row r="86" spans="1:6" s="67" customFormat="1" ht="11.25">
      <c r="A86" s="119"/>
      <c r="B86" s="119" t="s">
        <v>147</v>
      </c>
      <c r="C86" s="119"/>
      <c r="D86" s="119"/>
      <c r="E86" s="119"/>
      <c r="F86" s="119"/>
    </row>
    <row r="87" spans="1:6" s="67" customFormat="1" ht="11.25">
      <c r="A87" s="119"/>
      <c r="B87" s="119" t="s">
        <v>148</v>
      </c>
      <c r="C87" s="119"/>
      <c r="D87" s="119"/>
      <c r="E87" s="119"/>
      <c r="F87" s="119"/>
    </row>
    <row r="88" spans="1:7" s="67" customFormat="1" ht="15.75">
      <c r="A88" s="138"/>
      <c r="B88" s="138" t="s">
        <v>360</v>
      </c>
      <c r="C88" s="139"/>
      <c r="D88" s="139"/>
      <c r="E88" s="139"/>
      <c r="F88" s="139"/>
      <c r="G88" s="140"/>
    </row>
    <row r="89" spans="1:7" s="67" customFormat="1" ht="15.75">
      <c r="A89" s="138"/>
      <c r="B89" s="138" t="s">
        <v>359</v>
      </c>
      <c r="C89" s="139"/>
      <c r="D89" s="139"/>
      <c r="E89" s="139"/>
      <c r="F89" s="139"/>
      <c r="G89" s="140"/>
    </row>
    <row r="90" spans="1:6" s="140" customFormat="1" ht="15.75">
      <c r="A90" s="138"/>
      <c r="B90" s="139"/>
      <c r="C90" s="119" t="s">
        <v>372</v>
      </c>
      <c r="D90" s="119"/>
      <c r="E90" s="119"/>
      <c r="F90" s="119"/>
    </row>
    <row r="91" spans="2:3" ht="12.75">
      <c r="B91" s="7">
        <v>22</v>
      </c>
      <c r="C91" s="7" t="s">
        <v>130</v>
      </c>
    </row>
    <row r="92" spans="3:6" s="10" customFormat="1" ht="11.25">
      <c r="C92" s="59"/>
      <c r="D92" s="189" t="s">
        <v>518</v>
      </c>
      <c r="E92" s="106" t="s">
        <v>519</v>
      </c>
      <c r="F92" s="106" t="s">
        <v>505</v>
      </c>
    </row>
    <row r="93" spans="3:6" ht="12.75">
      <c r="C93" s="95" t="s">
        <v>131</v>
      </c>
      <c r="D93" s="33">
        <v>18</v>
      </c>
      <c r="E93" s="33">
        <v>16</v>
      </c>
      <c r="F93" s="33">
        <v>15</v>
      </c>
    </row>
    <row r="94" spans="3:6" ht="12.75">
      <c r="C94" s="96" t="s">
        <v>132</v>
      </c>
      <c r="D94" s="33">
        <v>894</v>
      </c>
      <c r="E94" s="33">
        <v>1043</v>
      </c>
      <c r="F94" s="33">
        <v>1129</v>
      </c>
    </row>
    <row r="95" spans="2:8" ht="20.25" customHeight="1">
      <c r="B95" s="7">
        <v>23</v>
      </c>
      <c r="C95" s="170" t="s">
        <v>381</v>
      </c>
      <c r="D95" s="170"/>
      <c r="E95" s="170"/>
      <c r="F95" s="170"/>
      <c r="G95" s="170"/>
      <c r="H95" s="170"/>
    </row>
    <row r="96" spans="3:8" ht="17.25" customHeight="1" thickBot="1">
      <c r="C96" s="39" t="s">
        <v>420</v>
      </c>
      <c r="D96" s="170"/>
      <c r="E96" s="170"/>
      <c r="F96" s="170"/>
      <c r="G96" s="170"/>
      <c r="H96" s="170"/>
    </row>
    <row r="97" spans="1:8" ht="14.25" customHeight="1" thickBot="1">
      <c r="A97" s="294"/>
      <c r="B97" s="190"/>
      <c r="C97" s="191"/>
      <c r="D97" s="192"/>
      <c r="E97" s="193"/>
      <c r="F97" s="213"/>
      <c r="G97" s="213"/>
      <c r="H97" s="170"/>
    </row>
    <row r="98" spans="1:8" ht="12.75" customHeight="1" thickBot="1">
      <c r="A98" s="295"/>
      <c r="B98" s="296"/>
      <c r="C98" s="297"/>
      <c r="D98" s="298"/>
      <c r="E98" s="297"/>
      <c r="F98" s="299"/>
      <c r="G98" s="300"/>
      <c r="H98" s="170"/>
    </row>
    <row r="99" spans="3:8" ht="18" customHeight="1">
      <c r="C99" s="177"/>
      <c r="D99" s="178"/>
      <c r="E99" s="177"/>
      <c r="F99" s="177"/>
      <c r="G99" s="39"/>
      <c r="H99" s="170"/>
    </row>
    <row r="100" spans="3:5" ht="24.75" customHeight="1">
      <c r="C100" s="36" t="s">
        <v>133</v>
      </c>
      <c r="E100" s="175">
        <v>42450</v>
      </c>
    </row>
    <row r="101" spans="3:5" ht="12.75">
      <c r="C101" s="36" t="s">
        <v>134</v>
      </c>
      <c r="E101" s="179" t="s">
        <v>146</v>
      </c>
    </row>
    <row r="102" spans="3:5" ht="12.75">
      <c r="C102" s="7" t="s">
        <v>135</v>
      </c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 t="s">
        <v>412</v>
      </c>
    </row>
    <row r="105" spans="3:5" ht="12.75">
      <c r="C105" s="7"/>
      <c r="D105" s="7"/>
      <c r="E105" s="7" t="s">
        <v>413</v>
      </c>
    </row>
    <row r="106" spans="3:5" ht="12.75">
      <c r="C106" s="7" t="s">
        <v>136</v>
      </c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5" spans="3:8" ht="13.5">
      <c r="C115" s="214" t="s">
        <v>137</v>
      </c>
      <c r="D115" s="34"/>
      <c r="E115" s="34"/>
      <c r="F115" s="34"/>
      <c r="G115" s="34"/>
      <c r="H115" s="34"/>
    </row>
    <row r="116" spans="3:8" ht="13.5">
      <c r="C116" s="34"/>
      <c r="D116" s="34"/>
      <c r="E116" s="34"/>
      <c r="F116" s="34"/>
      <c r="G116" s="34"/>
      <c r="H116" s="34"/>
    </row>
    <row r="117" spans="3:8" ht="13.5">
      <c r="C117" s="34" t="s">
        <v>502</v>
      </c>
      <c r="D117" s="34"/>
      <c r="E117" s="34"/>
      <c r="F117" s="34"/>
      <c r="G117" s="34"/>
      <c r="H117" s="34"/>
    </row>
    <row r="118" spans="3:8" ht="13.5">
      <c r="C118" s="34" t="s">
        <v>503</v>
      </c>
      <c r="D118" s="34"/>
      <c r="E118" s="34"/>
      <c r="F118" s="34"/>
      <c r="G118" s="34"/>
      <c r="H118" s="34"/>
    </row>
    <row r="119" spans="3:8" ht="13.5">
      <c r="C119" s="34" t="s">
        <v>504</v>
      </c>
      <c r="D119" s="34"/>
      <c r="E119" s="34"/>
      <c r="F119" s="34"/>
      <c r="G119" s="34"/>
      <c r="H119" s="34"/>
    </row>
    <row r="120" spans="3:8" ht="13.5">
      <c r="C120" s="34" t="s">
        <v>415</v>
      </c>
      <c r="D120" s="34"/>
      <c r="E120" s="34"/>
      <c r="F120" s="34"/>
      <c r="G120" s="34"/>
      <c r="H120" s="34"/>
    </row>
    <row r="121" spans="3:8" ht="13.5">
      <c r="C121" s="34" t="s">
        <v>416</v>
      </c>
      <c r="D121" s="34"/>
      <c r="E121" s="34"/>
      <c r="F121" s="34"/>
      <c r="G121" s="34"/>
      <c r="H121" s="34"/>
    </row>
    <row r="122" spans="3:8" ht="13.5">
      <c r="C122" s="34" t="s">
        <v>139</v>
      </c>
      <c r="D122" s="34"/>
      <c r="E122" s="34"/>
      <c r="F122" s="34"/>
      <c r="G122" s="34"/>
      <c r="H122" s="34"/>
    </row>
    <row r="123" spans="3:8" ht="13.5">
      <c r="C123" s="34" t="s">
        <v>142</v>
      </c>
      <c r="D123" s="34"/>
      <c r="E123" s="34"/>
      <c r="F123" s="34"/>
      <c r="G123" s="34"/>
      <c r="H123" s="34"/>
    </row>
    <row r="124" spans="3:8" ht="13.5">
      <c r="C124" s="34" t="s">
        <v>143</v>
      </c>
      <c r="D124" s="34"/>
      <c r="E124" s="34"/>
      <c r="F124" s="34"/>
      <c r="G124" s="34"/>
      <c r="H124" s="34"/>
    </row>
    <row r="125" spans="3:8" ht="13.5">
      <c r="C125" s="34" t="s">
        <v>144</v>
      </c>
      <c r="D125" s="34"/>
      <c r="E125" s="34"/>
      <c r="F125" s="34"/>
      <c r="G125" s="34"/>
      <c r="H125" s="34"/>
    </row>
    <row r="126" spans="3:8" ht="13.5">
      <c r="C126" s="34" t="s">
        <v>140</v>
      </c>
      <c r="D126" s="34"/>
      <c r="E126" s="34"/>
      <c r="F126" s="34"/>
      <c r="G126" s="34"/>
      <c r="H126" s="34"/>
    </row>
    <row r="127" spans="3:8" ht="13.5">
      <c r="C127" s="34" t="s">
        <v>141</v>
      </c>
      <c r="D127" s="34"/>
      <c r="E127" s="34"/>
      <c r="F127" s="34"/>
      <c r="G127" s="34"/>
      <c r="H127" s="34"/>
    </row>
    <row r="128" spans="3:8" ht="13.5">
      <c r="C128" s="34"/>
      <c r="D128" s="34"/>
      <c r="E128" s="34"/>
      <c r="F128" s="34"/>
      <c r="G128" s="34"/>
      <c r="H128" s="34"/>
    </row>
    <row r="129" spans="3:8" ht="13.5">
      <c r="C129" s="34" t="s">
        <v>138</v>
      </c>
      <c r="D129" s="34"/>
      <c r="E129" s="34"/>
      <c r="F129" s="34"/>
      <c r="G129" s="34"/>
      <c r="H129" s="34"/>
    </row>
    <row r="130" spans="3:8" ht="13.5">
      <c r="C130" s="34" t="s">
        <v>417</v>
      </c>
      <c r="D130" s="34"/>
      <c r="E130" s="34"/>
      <c r="F130" s="34"/>
      <c r="G130" s="34"/>
      <c r="H130" s="34"/>
    </row>
    <row r="131" spans="3:8" ht="13.5">
      <c r="C131" s="34"/>
      <c r="D131" s="34"/>
      <c r="E131" s="34"/>
      <c r="F131" s="34"/>
      <c r="G131" s="34"/>
      <c r="H131" s="34"/>
    </row>
    <row r="132" spans="3:8" ht="13.5">
      <c r="C132" s="34"/>
      <c r="D132" s="34"/>
      <c r="E132" s="34"/>
      <c r="F132" s="34"/>
      <c r="G132" s="34"/>
      <c r="H132" s="34"/>
    </row>
    <row r="133" spans="3:6" ht="13.5">
      <c r="C133" s="34" t="s">
        <v>520</v>
      </c>
      <c r="D133" s="34"/>
      <c r="E133" s="34"/>
      <c r="F133" s="34"/>
    </row>
    <row r="134" spans="3:6" ht="13.5">
      <c r="C134" s="34" t="s">
        <v>521</v>
      </c>
      <c r="D134" s="34"/>
      <c r="E134" s="34"/>
      <c r="F134" s="34"/>
    </row>
    <row r="135" spans="3:6" ht="13.5">
      <c r="C135" s="34" t="s">
        <v>522</v>
      </c>
      <c r="D135" s="34"/>
      <c r="E135" s="34"/>
      <c r="F135" s="34"/>
    </row>
    <row r="136" spans="3:6" ht="13.5">
      <c r="C136" s="34" t="s">
        <v>415</v>
      </c>
      <c r="D136" s="34"/>
      <c r="E136" s="34"/>
      <c r="F136" s="34"/>
    </row>
    <row r="137" spans="3:6" ht="13.5">
      <c r="C137" s="34" t="s">
        <v>416</v>
      </c>
      <c r="D137" s="34"/>
      <c r="E137" s="34"/>
      <c r="F137" s="34"/>
    </row>
    <row r="138" spans="3:6" ht="13.5">
      <c r="C138" s="34" t="s">
        <v>139</v>
      </c>
      <c r="D138" s="34"/>
      <c r="E138" s="34"/>
      <c r="F138" s="34"/>
    </row>
    <row r="139" spans="3:6" ht="13.5">
      <c r="C139" s="34" t="s">
        <v>142</v>
      </c>
      <c r="D139" s="34"/>
      <c r="E139" s="34"/>
      <c r="F139" s="34"/>
    </row>
    <row r="140" spans="3:6" ht="13.5">
      <c r="C140" s="34" t="s">
        <v>143</v>
      </c>
      <c r="D140" s="34"/>
      <c r="E140" s="34"/>
      <c r="F140" s="34"/>
    </row>
    <row r="141" spans="3:6" ht="13.5">
      <c r="C141" s="34" t="s">
        <v>144</v>
      </c>
      <c r="D141" s="34"/>
      <c r="E141" s="34"/>
      <c r="F141" s="34"/>
    </row>
    <row r="142" spans="3:6" ht="13.5">
      <c r="C142" s="34" t="s">
        <v>140</v>
      </c>
      <c r="D142" s="34"/>
      <c r="E142" s="34"/>
      <c r="F142" s="34"/>
    </row>
    <row r="143" spans="3:6" ht="13.5">
      <c r="C143" s="34" t="s">
        <v>141</v>
      </c>
      <c r="D143" s="34"/>
      <c r="E143" s="34"/>
      <c r="F143" s="34"/>
    </row>
    <row r="144" spans="3:6" ht="13.5">
      <c r="C144" s="34"/>
      <c r="D144" s="34"/>
      <c r="E144" s="34"/>
      <c r="F144" s="34"/>
    </row>
    <row r="145" spans="3:6" ht="13.5">
      <c r="C145" s="34" t="s">
        <v>138</v>
      </c>
      <c r="D145" s="34"/>
      <c r="E145" s="34"/>
      <c r="F145" s="34"/>
    </row>
    <row r="146" ht="12.75">
      <c r="C146" s="176" t="s">
        <v>418</v>
      </c>
    </row>
  </sheetData>
  <sheetProtection/>
  <mergeCells count="1">
    <mergeCell ref="F2:G2"/>
  </mergeCells>
  <printOptions/>
  <pageMargins left="0.17" right="0.16" top="0.51" bottom="0.5" header="0.5118110236220472" footer="0.5118110236220472"/>
  <pageSetup horizontalDpi="600" verticalDpi="600" orientation="portrait" paperSize="9" r:id="rId1"/>
  <headerFooter alignWithMargins="0">
    <oddFooter>&amp;L&amp;F/&amp;D/&amp;R&amp;P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</dc:creator>
  <cp:keywords/>
  <dc:description/>
  <cp:lastModifiedBy>Elena Maksimova</cp:lastModifiedBy>
  <cp:lastPrinted>2016-03-22T08:49:42Z</cp:lastPrinted>
  <dcterms:created xsi:type="dcterms:W3CDTF">1999-02-01T06:22:53Z</dcterms:created>
  <dcterms:modified xsi:type="dcterms:W3CDTF">2018-11-26T09:22:07Z</dcterms:modified>
  <cp:category/>
  <cp:version/>
  <cp:contentType/>
  <cp:contentStatus/>
</cp:coreProperties>
</file>