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9090" activeTab="0"/>
  </bookViews>
  <sheets>
    <sheet name="cover" sheetId="1" r:id="rId1"/>
    <sheet name="отчет за всеобхватния доход" sheetId="2" r:id="rId2"/>
    <sheet name="отчет за финансово състояние" sheetId="3" r:id="rId3"/>
    <sheet name="отчет за паричните потоци" sheetId="4" r:id="rId4"/>
    <sheet name="отчет за ск" sheetId="5" r:id="rId5"/>
  </sheets>
  <externalReferences>
    <externalReference r:id="rId8"/>
    <externalReference r:id="rId9"/>
  </externalReferences>
  <definedNames>
    <definedName name="_xlnm.Print_Area" localSheetId="1">'отчет за всеобхватния доход'!$A$1:$F$47</definedName>
    <definedName name="_xlnm.Print_Area" localSheetId="4">'отчет за ск'!$A$1:$K$49</definedName>
    <definedName name="_xlnm.Print_Area" localSheetId="2">'отчет за финансово състояние'!$A$1:$F$61</definedName>
  </definedNames>
  <calcPr fullCalcOnLoad="1"/>
</workbook>
</file>

<file path=xl/sharedStrings.xml><?xml version="1.0" encoding="utf-8"?>
<sst xmlns="http://schemas.openxmlformats.org/spreadsheetml/2006/main" count="175" uniqueCount="139">
  <si>
    <t>БЪЛГАРСКА ФОНДОВА БОРСА - СОФИЯ АД</t>
  </si>
  <si>
    <t>Съвет на директорите:</t>
  </si>
  <si>
    <t>Председател на СД:</t>
  </si>
  <si>
    <t>Асен Ягодин</t>
  </si>
  <si>
    <t xml:space="preserve">Членове на СД: </t>
  </si>
  <si>
    <t>Иван Такев</t>
  </si>
  <si>
    <t>Васил Големански</t>
  </si>
  <si>
    <t>Любомир Бояджиев</t>
  </si>
  <si>
    <t>Георги Български</t>
  </si>
  <si>
    <t>Виолета Крумова</t>
  </si>
  <si>
    <t>Калина Ангелова-Николова</t>
  </si>
  <si>
    <t>Адрес на управление:</t>
  </si>
  <si>
    <t>Обслужващи банки:</t>
  </si>
  <si>
    <t>Райфайзенбанк ЕАД</t>
  </si>
  <si>
    <t>Инвестбанк АД</t>
  </si>
  <si>
    <t>Сибанк АД</t>
  </si>
  <si>
    <t>Корпоративна банка АД</t>
  </si>
  <si>
    <t>Одитори :</t>
  </si>
  <si>
    <t>АФА ООД</t>
  </si>
  <si>
    <t>Приложения</t>
  </si>
  <si>
    <t xml:space="preserve">    BGN '000</t>
  </si>
  <si>
    <t>Приходи</t>
  </si>
  <si>
    <t>Други доходи от дейността</t>
  </si>
  <si>
    <t>Разходи за материали и консумативи</t>
  </si>
  <si>
    <t>Разходи за външни услуги</t>
  </si>
  <si>
    <t>Разходи за амортизации</t>
  </si>
  <si>
    <t>Разходи за персонала</t>
  </si>
  <si>
    <t>Други разходи за дейността</t>
  </si>
  <si>
    <t>Финансови приходи</t>
  </si>
  <si>
    <t>Финансови разходи</t>
  </si>
  <si>
    <t>Финансови приходи/(разходи), нетно</t>
  </si>
  <si>
    <t>BGN</t>
  </si>
  <si>
    <t>Изпълнителен директор:</t>
  </si>
  <si>
    <t>Директор " Финансово административна" (съставител):</t>
  </si>
  <si>
    <t xml:space="preserve"> БЪЛГАРСКА ФОНДОВА БОРСА - СОФИЯ АД</t>
  </si>
  <si>
    <t>ОТЧЕТ ЗА ФИНАНСОВОТО СЪСТОЯНИЕ</t>
  </si>
  <si>
    <t xml:space="preserve"> BGN'000</t>
  </si>
  <si>
    <t>АКТИВ</t>
  </si>
  <si>
    <t>Нетекущи активи</t>
  </si>
  <si>
    <t>Имоти, машини и оборудване</t>
  </si>
  <si>
    <t>Нематериални активи</t>
  </si>
  <si>
    <t>Инвестиции в дъщерни дружества</t>
  </si>
  <si>
    <t>Финансови активи държани до падеж</t>
  </si>
  <si>
    <t>Активи по отсрочени данъци</t>
  </si>
  <si>
    <t>Текущи активи</t>
  </si>
  <si>
    <t>Търговски вземания</t>
  </si>
  <si>
    <t>Вземания по данъци за възстановяване</t>
  </si>
  <si>
    <t>Други вземания и предплатени разходи</t>
  </si>
  <si>
    <t>Парични средства и парични еквиваленти</t>
  </si>
  <si>
    <t>ОБЩО  АКТИВИ</t>
  </si>
  <si>
    <t>СОБСТВЕН КАПИТАЛ И ПАСИВИ</t>
  </si>
  <si>
    <t>СОБСТВЕН КАПИТАЛ</t>
  </si>
  <si>
    <t>Основен акционерен капитал</t>
  </si>
  <si>
    <t>Резерви</t>
  </si>
  <si>
    <t>ПАСИВИ</t>
  </si>
  <si>
    <t>Нетекущи задължения</t>
  </si>
  <si>
    <t>Дългосрочни задължения към персонала при пенсиониране</t>
  </si>
  <si>
    <t>Текущи задължения</t>
  </si>
  <si>
    <t>Задължения по вноски за Гаранционен фонд</t>
  </si>
  <si>
    <t>Задължения към доставчици и други кредитори</t>
  </si>
  <si>
    <t>Задължения за данъци</t>
  </si>
  <si>
    <t>Задължения към персонала и социалното осигуряване</t>
  </si>
  <si>
    <t xml:space="preserve">ОБЩО СОБСТВЕН КАПИТАЛ И ПАСИВИ </t>
  </si>
  <si>
    <t xml:space="preserve"> </t>
  </si>
  <si>
    <t>Директор " Финансово административна " (съставител):</t>
  </si>
  <si>
    <t xml:space="preserve">ОТЧЕТ ЗА ПАРИЧНИТЕ ПОТОЦИ </t>
  </si>
  <si>
    <t>BGN  '000</t>
  </si>
  <si>
    <t>Парични потоци от оперативна дейност</t>
  </si>
  <si>
    <t>Постъпления от клиенти</t>
  </si>
  <si>
    <t>Плащания на доставчици</t>
  </si>
  <si>
    <t>Плащания на персонала и за социалното осигуряване</t>
  </si>
  <si>
    <t>Платени данъци (без данъци върху печалбата)</t>
  </si>
  <si>
    <t>Други постъпления /(плащания), нетно</t>
  </si>
  <si>
    <t>Парични потоци от инвестиционна дейност</t>
  </si>
  <si>
    <t>Покупки на машини и оборудване</t>
  </si>
  <si>
    <t>Покупка на инвестиции в ценни книжа държани до падеж</t>
  </si>
  <si>
    <t>Парични потоци от финансова дейност</t>
  </si>
  <si>
    <t>Плащания на дивиденти</t>
  </si>
  <si>
    <t>Парични средства и парични еквиваленти на 1 януари</t>
  </si>
  <si>
    <t>Парични средства и парични еквиваленти на 31 декември</t>
  </si>
  <si>
    <t xml:space="preserve">ОТЧЕТ ЗА ПРОМЕНИТЕ В СОБСТВЕНИЯ КАПИТАЛ </t>
  </si>
  <si>
    <t xml:space="preserve">Основен акционерен капитал </t>
  </si>
  <si>
    <t xml:space="preserve">Други резерви </t>
  </si>
  <si>
    <t>Натрупани печалби и загуби</t>
  </si>
  <si>
    <t>Общо собствен капитал</t>
  </si>
  <si>
    <t>BGN '000</t>
  </si>
  <si>
    <t>Общ всеобхватен доход за годината</t>
  </si>
  <si>
    <t>Председател на Съвета на директорите:</t>
  </si>
  <si>
    <t>Промени в собствения капитал за 2011 година</t>
  </si>
  <si>
    <t>Салдо на 31 декември 2011 година</t>
  </si>
  <si>
    <t>ОТЧЕТ ЗА ВСЕОБХВАТНИЯ ДОХОД</t>
  </si>
  <si>
    <t>Други компоненти на всеобхватния доход</t>
  </si>
  <si>
    <t>31 декември 2011</t>
  </si>
  <si>
    <t>Срочни депозити в банки</t>
  </si>
  <si>
    <t>Постъпления от продажби на машини и оборудване</t>
  </si>
  <si>
    <t>Получена лихва от инвестиции в ценни книжа държани до падеж</t>
  </si>
  <si>
    <t>Постъпления от продажба на инвестиции в асоциирани дружества</t>
  </si>
  <si>
    <t xml:space="preserve">Плащания по предоставени депозити в банки с инвестиционна цел </t>
  </si>
  <si>
    <t>Получени лихви от предоставени депозити и репо сделки с инвестиционна цел</t>
  </si>
  <si>
    <t>Нетни парични потоци използвани в инвестиционната дейност</t>
  </si>
  <si>
    <t>Нетно намаление на паричните средства и паричните еквиваленти</t>
  </si>
  <si>
    <t>Покриване на загуби от резерви</t>
  </si>
  <si>
    <t>12,13</t>
  </si>
  <si>
    <t>за годината завършваща на 31 декември 2012 година</t>
  </si>
  <si>
    <t>Данък върху дохода, свързан с компонентите на другия всеобхватен доход</t>
  </si>
  <si>
    <t>Друг всеобхватен доход за годината, нетно от данък</t>
  </si>
  <si>
    <t>Печалба от оперативна дейност</t>
  </si>
  <si>
    <t>Печалба преди данък върху печалбата</t>
  </si>
  <si>
    <t>Разход за данък върху печалбата</t>
  </si>
  <si>
    <t>Нетна печалба за годината</t>
  </si>
  <si>
    <t>към 31 декември 2012 година</t>
  </si>
  <si>
    <t>31 декември 2012</t>
  </si>
  <si>
    <t>26,27</t>
  </si>
  <si>
    <t>за годината, завършваща на 31 декември 2012 година</t>
  </si>
  <si>
    <t>Промени в собствения капитал за 2012 година</t>
  </si>
  <si>
    <t>Салдо на 1 януари 2011 година</t>
  </si>
  <si>
    <t>Салдо на 31 декември 2012 година</t>
  </si>
  <si>
    <t xml:space="preserve">Разпределение на печалбата за:               </t>
  </si>
  <si>
    <t xml:space="preserve"> * дивиденти</t>
  </si>
  <si>
    <t>Постъпления от/падеж на предоставени депозити в банки по репо сделки с инвестиционна цел</t>
  </si>
  <si>
    <t>Нетни парични потоци използвани във финансовата дейност</t>
  </si>
  <si>
    <t>Нетни парични потоци от оперативна дейност</t>
  </si>
  <si>
    <t>ОБЩО ВСЕОБХВАТЕН ДОХОД ЗА ГОДИНАТА</t>
  </si>
  <si>
    <t xml:space="preserve">Доход на акция   </t>
  </si>
  <si>
    <t>Директор  Финансово административна:</t>
  </si>
  <si>
    <t>Директор на дирекция  Правомерност:</t>
  </si>
  <si>
    <t>Натрупани печалби</t>
  </si>
  <si>
    <t>1301 София</t>
  </si>
  <si>
    <t>ул." Три уши " 6</t>
  </si>
  <si>
    <t xml:space="preserve">Юробанк  България АД </t>
  </si>
  <si>
    <t>Приложенията от страници 5 до 62 са неразделна част от финансовия отчет</t>
  </si>
  <si>
    <t>Годишният финансов отчет на страници от 1 до 62 e одобрен за издаване от Съвета на директорите и е</t>
  </si>
  <si>
    <t>МКБ Юнионбанк АД</t>
  </si>
  <si>
    <t>Финансови активи на разположение за продажба</t>
  </si>
  <si>
    <t>подписан от негово име на 19.03.2013 г. от:</t>
  </si>
  <si>
    <t>Покупка на инвестиции в ценни книжа на разположение  за продажба</t>
  </si>
  <si>
    <t xml:space="preserve">Постъпления от дивиденти от инвестиции в ценни книжа на разположение  за продажба </t>
  </si>
  <si>
    <t>Резерв по финансови активи на разположение  за продажба</t>
  </si>
  <si>
    <t>Нетна промяна в справедливата стойност на финансови активи на разположение  за продажба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</si>
</sst>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#,##0.00;[Red]#,##0.00"/>
    <numFmt numFmtId="174" formatCode="0.00_);\(0.00\)"/>
    <numFmt numFmtId="175" formatCode="0.00;[Red]0.00"/>
    <numFmt numFmtId="176" formatCode="_(* #,##0.0_);_(* \(#,##0.0\);_(* &quot;-&quot;??_);_(@_)"/>
    <numFmt numFmtId="177" formatCode="_(* #,##0.0_);_(* \(#,##0.0\);_(* &quot;-&quot;?_);_(@_)"/>
    <numFmt numFmtId="178" formatCode="[$-409]dddd\,\ dd\ mmmm\,\ yyyy"/>
    <numFmt numFmtId="179" formatCode="_(* #,##0.0_);_(* \(#,##0.0\);_(* &quot;-&quot;_);_(@_)"/>
    <numFmt numFmtId="180" formatCode="_(* #,##0.00_);_(* \(#,##0.00\);_(* &quot;-&quot;_);_(@_)"/>
    <numFmt numFmtId="181" formatCode="0.0%"/>
    <numFmt numFmtId="182" formatCode="[$-409]hh:mm:ss\ AM/PM"/>
  </numFmts>
  <fonts count="57"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sz val="10"/>
      <name val="Arial"/>
      <family val="2"/>
    </font>
    <font>
      <sz val="10"/>
      <name val="OpalB"/>
      <family val="0"/>
    </font>
    <font>
      <sz val="10"/>
      <name val="Hebar"/>
      <family val="0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 Cyr"/>
      <family val="1"/>
    </font>
    <font>
      <b/>
      <sz val="10"/>
      <name val="News Gothic Cyr"/>
      <family val="2"/>
    </font>
    <font>
      <sz val="10"/>
      <name val="News Gothic Cyr"/>
      <family val="2"/>
    </font>
    <font>
      <b/>
      <sz val="10"/>
      <color indexed="8"/>
      <name val="News Gothic Cyr"/>
      <family val="2"/>
    </font>
    <font>
      <b/>
      <i/>
      <sz val="10"/>
      <name val="News Gothic Cyr"/>
      <family val="2"/>
    </font>
    <font>
      <i/>
      <sz val="10"/>
      <name val="News Gothic Cyr"/>
      <family val="2"/>
    </font>
    <font>
      <i/>
      <sz val="10"/>
      <color indexed="8"/>
      <name val="News Gothic Cyr"/>
      <family val="2"/>
    </font>
    <font>
      <b/>
      <i/>
      <sz val="10"/>
      <color indexed="8"/>
      <name val="News Gothic Cyr"/>
      <family val="2"/>
    </font>
    <font>
      <sz val="10"/>
      <color indexed="8"/>
      <name val="News Gothic Cyr"/>
      <family val="2"/>
    </font>
    <font>
      <b/>
      <i/>
      <sz val="8"/>
      <color indexed="8"/>
      <name val="News Gothic Cyr"/>
      <family val="2"/>
    </font>
    <font>
      <sz val="11"/>
      <name val="News Gothic Cyr"/>
      <family val="2"/>
    </font>
    <font>
      <b/>
      <i/>
      <sz val="11"/>
      <name val="News Gothic Cyr"/>
      <family val="2"/>
    </font>
    <font>
      <b/>
      <sz val="11"/>
      <name val="News Gothic Cyr"/>
      <family val="2"/>
    </font>
    <font>
      <i/>
      <sz val="11"/>
      <name val="News Gothic Cyr"/>
      <family val="2"/>
    </font>
    <font>
      <i/>
      <sz val="11"/>
      <color indexed="8"/>
      <name val="News Gothic Cyr"/>
      <family val="2"/>
    </font>
    <font>
      <b/>
      <i/>
      <sz val="11"/>
      <color indexed="8"/>
      <name val="News Gothic Cyr"/>
      <family val="2"/>
    </font>
    <font>
      <b/>
      <sz val="11"/>
      <color indexed="8"/>
      <name val="News Gothic Cyr"/>
      <family val="2"/>
    </font>
    <font>
      <sz val="11"/>
      <color indexed="8"/>
      <name val="News Gothic Cyr"/>
      <family val="2"/>
    </font>
    <font>
      <b/>
      <sz val="12"/>
      <name val="News Gothic Cyr"/>
      <family val="0"/>
    </font>
    <font>
      <sz val="12"/>
      <name val="News Gothic Cyr"/>
      <family val="0"/>
    </font>
    <font>
      <sz val="14"/>
      <name val="News Gothic Cyr"/>
      <family val="0"/>
    </font>
    <font>
      <b/>
      <sz val="14"/>
      <name val="News Gothic Cyr"/>
      <family val="0"/>
    </font>
    <font>
      <sz val="13"/>
      <name val="News Gothic Cyr"/>
      <family val="0"/>
    </font>
    <font>
      <b/>
      <sz val="13"/>
      <name val="News Gothic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 style="thin"/>
      <bottom/>
    </border>
    <border>
      <left/>
      <right/>
      <top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4" fillId="0" borderId="0" xfId="0" applyNumberFormat="1" applyFont="1" applyFill="1" applyBorder="1" applyAlignment="1">
      <alignment horizontal="right" vertical="center"/>
    </xf>
    <xf numFmtId="169" fontId="18" fillId="0" borderId="0" xfId="58" applyNumberFormat="1" applyFont="1" applyFill="1" applyBorder="1" applyAlignment="1">
      <alignment horizontal="right" vertical="center"/>
      <protection/>
    </xf>
    <xf numFmtId="169" fontId="23" fillId="0" borderId="0" xfId="0" applyNumberFormat="1" applyFont="1" applyFill="1" applyBorder="1" applyAlignment="1">
      <alignment horizontal="right"/>
    </xf>
    <xf numFmtId="172" fontId="23" fillId="0" borderId="0" xfId="42" applyNumberFormat="1" applyFont="1" applyFill="1" applyBorder="1" applyAlignment="1">
      <alignment horizontal="right"/>
    </xf>
    <xf numFmtId="172" fontId="0" fillId="0" borderId="0" xfId="0" applyNumberFormat="1" applyAlignment="1">
      <alignment/>
    </xf>
    <xf numFmtId="172" fontId="22" fillId="0" borderId="0" xfId="42" applyNumberFormat="1" applyFont="1" applyFill="1" applyBorder="1" applyAlignment="1">
      <alignment horizontal="right"/>
    </xf>
    <xf numFmtId="172" fontId="22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7" fillId="0" borderId="0" xfId="58" applyFont="1" applyFill="1" applyAlignment="1">
      <alignment vertical="center"/>
      <protection/>
    </xf>
    <xf numFmtId="0" fontId="27" fillId="0" borderId="0" xfId="58" applyFont="1" applyFill="1" applyAlignment="1">
      <alignment horizontal="left" vertical="center"/>
      <protection/>
    </xf>
    <xf numFmtId="0" fontId="28" fillId="0" borderId="0" xfId="58" applyFont="1" applyFill="1" applyAlignment="1">
      <alignment vertical="center"/>
      <protection/>
    </xf>
    <xf numFmtId="3" fontId="28" fillId="0" borderId="0" xfId="58" applyNumberFormat="1" applyFont="1" applyFill="1" applyAlignment="1">
      <alignment horizontal="right" vertical="center"/>
      <protection/>
    </xf>
    <xf numFmtId="3" fontId="28" fillId="0" borderId="0" xfId="58" applyNumberFormat="1" applyFont="1" applyFill="1" applyBorder="1" applyAlignment="1">
      <alignment horizontal="right" vertical="center"/>
      <protection/>
    </xf>
    <xf numFmtId="3" fontId="0" fillId="0" borderId="0" xfId="0" applyNumberFormat="1" applyAlignment="1">
      <alignment/>
    </xf>
    <xf numFmtId="169" fontId="28" fillId="0" borderId="0" xfId="42" applyNumberFormat="1" applyFont="1" applyFill="1" applyAlignment="1">
      <alignment vertical="center"/>
    </xf>
    <xf numFmtId="3" fontId="28" fillId="0" borderId="0" xfId="58" applyNumberFormat="1" applyFont="1" applyFill="1" applyAlignment="1">
      <alignment horizontal="center" vertical="center"/>
      <protection/>
    </xf>
    <xf numFmtId="169" fontId="28" fillId="0" borderId="0" xfId="58" applyNumberFormat="1" applyFont="1" applyFill="1" applyAlignment="1">
      <alignment horizontal="center" vertical="center"/>
      <protection/>
    </xf>
    <xf numFmtId="0" fontId="28" fillId="0" borderId="0" xfId="58" applyFont="1" applyFill="1" applyAlignment="1">
      <alignment horizontal="right" vertical="center"/>
      <protection/>
    </xf>
    <xf numFmtId="0" fontId="28" fillId="0" borderId="0" xfId="58" applyFont="1" applyFill="1" applyBorder="1" applyAlignment="1">
      <alignment horizontal="right" vertical="center"/>
      <protection/>
    </xf>
    <xf numFmtId="0" fontId="27" fillId="0" borderId="0" xfId="58" applyFont="1" applyAlignment="1">
      <alignment horizontal="right" vertical="center"/>
      <protection/>
    </xf>
    <xf numFmtId="0" fontId="27" fillId="0" borderId="0" xfId="58" applyFont="1" applyAlignment="1">
      <alignment vertical="center"/>
      <protection/>
    </xf>
    <xf numFmtId="169" fontId="28" fillId="0" borderId="0" xfId="58" applyNumberFormat="1" applyFont="1" applyAlignment="1">
      <alignment horizontal="center" vertical="center"/>
      <protection/>
    </xf>
    <xf numFmtId="0" fontId="28" fillId="0" borderId="0" xfId="58" applyFont="1" applyAlignment="1">
      <alignment horizontal="center" vertical="center"/>
      <protection/>
    </xf>
    <xf numFmtId="169" fontId="28" fillId="0" borderId="0" xfId="58" applyNumberFormat="1" applyFont="1" applyAlignment="1">
      <alignment horizontal="left" vertical="center"/>
      <protection/>
    </xf>
    <xf numFmtId="0" fontId="28" fillId="0" borderId="0" xfId="58" applyFont="1" applyAlignment="1">
      <alignment vertical="center"/>
      <protection/>
    </xf>
    <xf numFmtId="169" fontId="0" fillId="0" borderId="0" xfId="0" applyNumberFormat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24" fillId="0" borderId="10" xfId="58" applyFont="1" applyFill="1" applyBorder="1" applyAlignment="1">
      <alignment horizontal="left" vertical="center"/>
      <protection/>
    </xf>
    <xf numFmtId="0" fontId="21" fillId="0" borderId="0" xfId="0" applyFont="1" applyFill="1" applyBorder="1" applyAlignment="1">
      <alignment horizontal="left" vertical="center"/>
    </xf>
    <xf numFmtId="0" fontId="28" fillId="0" borderId="0" xfId="61" applyFont="1" applyFill="1" applyBorder="1" applyAlignment="1">
      <alignment horizontal="center" vertical="center"/>
      <protection/>
    </xf>
    <xf numFmtId="0" fontId="24" fillId="0" borderId="0" xfId="61" applyFont="1" applyFill="1" applyBorder="1" applyAlignment="1">
      <alignment vertical="center"/>
      <protection/>
    </xf>
    <xf numFmtId="0" fontId="28" fillId="0" borderId="0" xfId="61" applyFont="1" applyFill="1" applyAlignment="1">
      <alignment vertical="center"/>
      <protection/>
    </xf>
    <xf numFmtId="0" fontId="21" fillId="0" borderId="0" xfId="0" applyFont="1" applyBorder="1" applyAlignment="1">
      <alignment horizontal="left" vertical="center"/>
    </xf>
    <xf numFmtId="0" fontId="24" fillId="0" borderId="0" xfId="61" applyFont="1" applyFill="1" applyBorder="1" applyAlignment="1">
      <alignment horizontal="center" vertical="center"/>
      <protection/>
    </xf>
    <xf numFmtId="0" fontId="28" fillId="0" borderId="0" xfId="59" applyFont="1" applyFill="1" applyBorder="1" applyAlignment="1">
      <alignment vertical="center"/>
      <protection/>
    </xf>
    <xf numFmtId="0" fontId="18" fillId="0" borderId="0" xfId="55" applyFont="1" applyFill="1" applyBorder="1" applyAlignment="1">
      <alignment horizontal="left" vertical="center"/>
      <protection/>
    </xf>
    <xf numFmtId="14" fontId="29" fillId="0" borderId="0" xfId="0" applyNumberFormat="1" applyFont="1" applyFill="1" applyBorder="1" applyAlignment="1">
      <alignment horizontal="left" vertical="center"/>
    </xf>
    <xf numFmtId="0" fontId="24" fillId="0" borderId="0" xfId="58" applyFont="1" applyFill="1" applyBorder="1" applyAlignment="1">
      <alignment horizontal="left" vertical="center"/>
      <protection/>
    </xf>
    <xf numFmtId="0" fontId="29" fillId="0" borderId="0" xfId="0" applyFont="1" applyFill="1" applyBorder="1" applyAlignment="1">
      <alignment horizontal="center" vertical="center"/>
    </xf>
    <xf numFmtId="49" fontId="30" fillId="0" borderId="0" xfId="60" applyNumberFormat="1" applyFont="1" applyFill="1" applyBorder="1" applyAlignment="1">
      <alignment horizontal="right" vertical="center"/>
      <protection/>
    </xf>
    <xf numFmtId="0" fontId="28" fillId="0" borderId="0" xfId="61" applyFont="1" applyFill="1" applyBorder="1" applyAlignment="1" quotePrefix="1">
      <alignment horizontal="center" vertical="center"/>
      <protection/>
    </xf>
    <xf numFmtId="0" fontId="31" fillId="0" borderId="0" xfId="61" applyFont="1" applyFill="1" applyBorder="1" applyAlignment="1">
      <alignment horizontal="right" vertical="center"/>
      <protection/>
    </xf>
    <xf numFmtId="0" fontId="28" fillId="0" borderId="0" xfId="59" applyFont="1" applyFill="1">
      <alignment/>
      <protection/>
    </xf>
    <xf numFmtId="0" fontId="28" fillId="0" borderId="0" xfId="59" applyFont="1" applyFill="1" applyBorder="1" applyAlignment="1">
      <alignment horizontal="center"/>
      <protection/>
    </xf>
    <xf numFmtId="169" fontId="28" fillId="0" borderId="0" xfId="59" applyNumberFormat="1" applyFont="1" applyFill="1" applyBorder="1">
      <alignment/>
      <protection/>
    </xf>
    <xf numFmtId="0" fontId="24" fillId="0" borderId="0" xfId="59" applyFont="1" applyFill="1">
      <alignment/>
      <protection/>
    </xf>
    <xf numFmtId="169" fontId="24" fillId="0" borderId="0" xfId="59" applyNumberFormat="1" applyFont="1" applyFill="1" applyBorder="1">
      <alignment/>
      <protection/>
    </xf>
    <xf numFmtId="169" fontId="28" fillId="0" borderId="0" xfId="59" applyNumberFormat="1" applyFont="1" applyFill="1" applyBorder="1" applyAlignment="1">
      <alignment horizontal="center"/>
      <protection/>
    </xf>
    <xf numFmtId="169" fontId="24" fillId="0" borderId="0" xfId="59" applyNumberFormat="1" applyFont="1" applyFill="1" applyBorder="1" applyAlignment="1">
      <alignment horizontal="center"/>
      <protection/>
    </xf>
    <xf numFmtId="0" fontId="27" fillId="0" borderId="0" xfId="58" applyFont="1" applyFill="1" applyBorder="1" applyAlignment="1">
      <alignment vertical="center"/>
      <protection/>
    </xf>
    <xf numFmtId="0" fontId="28" fillId="0" borderId="0" xfId="59" applyFont="1" applyFill="1" applyAlignment="1">
      <alignment horizontal="center"/>
      <protection/>
    </xf>
    <xf numFmtId="169" fontId="28" fillId="0" borderId="0" xfId="59" applyNumberFormat="1" applyFont="1" applyFill="1" applyAlignment="1">
      <alignment horizontal="right"/>
      <protection/>
    </xf>
    <xf numFmtId="0" fontId="28" fillId="0" borderId="0" xfId="0" applyFont="1" applyFill="1" applyBorder="1" applyAlignment="1">
      <alignment horizontal="center"/>
    </xf>
    <xf numFmtId="169" fontId="28" fillId="0" borderId="0" xfId="42" applyNumberFormat="1" applyFont="1" applyFill="1" applyBorder="1" applyAlignment="1">
      <alignment/>
    </xf>
    <xf numFmtId="0" fontId="28" fillId="0" borderId="0" xfId="0" applyFont="1" applyBorder="1" applyAlignment="1">
      <alignment horizontal="left" wrapText="1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Border="1" applyAlignment="1">
      <alignment horizontal="center" wrapText="1"/>
    </xf>
    <xf numFmtId="0" fontId="28" fillId="0" borderId="0" xfId="0" applyFont="1" applyFill="1" applyBorder="1" applyAlignment="1">
      <alignment/>
    </xf>
    <xf numFmtId="0" fontId="20" fillId="0" borderId="0" xfId="59" applyFont="1" applyFill="1">
      <alignment/>
      <protection/>
    </xf>
    <xf numFmtId="0" fontId="32" fillId="0" borderId="10" xfId="58" applyFont="1" applyFill="1" applyBorder="1" applyAlignment="1">
      <alignment horizontal="center" vertical="center"/>
      <protection/>
    </xf>
    <xf numFmtId="0" fontId="23" fillId="0" borderId="0" xfId="60" applyNumberFormat="1" applyFont="1" applyFill="1" applyBorder="1" applyAlignment="1" applyProtection="1">
      <alignment vertical="top"/>
      <protection/>
    </xf>
    <xf numFmtId="0" fontId="28" fillId="0" borderId="0" xfId="0" applyFont="1" applyBorder="1" applyAlignment="1">
      <alignment horizontal="left" vertical="center"/>
    </xf>
    <xf numFmtId="0" fontId="32" fillId="0" borderId="0" xfId="58" applyFont="1" applyFill="1" applyBorder="1" applyAlignment="1">
      <alignment horizontal="center" vertical="center"/>
      <protection/>
    </xf>
    <xf numFmtId="0" fontId="33" fillId="0" borderId="0" xfId="60" applyNumberFormat="1" applyFont="1" applyFill="1" applyBorder="1" applyAlignment="1" applyProtection="1">
      <alignment horizontal="center" wrapText="1"/>
      <protection/>
    </xf>
    <xf numFmtId="0" fontId="25" fillId="0" borderId="0" xfId="0" applyFont="1" applyFill="1" applyBorder="1" applyAlignment="1">
      <alignment horizontal="center"/>
    </xf>
    <xf numFmtId="0" fontId="23" fillId="0" borderId="0" xfId="60" applyNumberFormat="1" applyFont="1" applyFill="1" applyBorder="1" applyAlignment="1" applyProtection="1">
      <alignment vertical="top"/>
      <protection locked="0"/>
    </xf>
    <xf numFmtId="169" fontId="23" fillId="0" borderId="0" xfId="60" applyNumberFormat="1" applyFont="1" applyFill="1" applyBorder="1" applyAlignment="1" applyProtection="1">
      <alignment vertical="top"/>
      <protection/>
    </xf>
    <xf numFmtId="0" fontId="28" fillId="0" borderId="0" xfId="60" applyNumberFormat="1" applyFont="1" applyFill="1" applyBorder="1" applyAlignment="1" applyProtection="1">
      <alignment vertical="top"/>
      <protection/>
    </xf>
    <xf numFmtId="0" fontId="27" fillId="0" borderId="0" xfId="59" applyFont="1" applyFill="1" applyBorder="1">
      <alignment/>
      <protection/>
    </xf>
    <xf numFmtId="0" fontId="26" fillId="0" borderId="0" xfId="58" applyFont="1" applyFill="1" applyBorder="1" applyAlignment="1">
      <alignment horizontal="center" vertical="center"/>
      <protection/>
    </xf>
    <xf numFmtId="169" fontId="28" fillId="0" borderId="0" xfId="60" applyNumberFormat="1" applyFont="1" applyFill="1" applyBorder="1" applyAlignment="1" applyProtection="1">
      <alignment vertical="top"/>
      <protection/>
    </xf>
    <xf numFmtId="0" fontId="34" fillId="0" borderId="10" xfId="58" applyFont="1" applyFill="1" applyBorder="1" applyAlignment="1">
      <alignment vertical="center"/>
      <protection/>
    </xf>
    <xf numFmtId="0" fontId="34" fillId="0" borderId="0" xfId="58" applyFont="1" applyFill="1" applyBorder="1" applyAlignment="1">
      <alignment horizontal="left" vertical="center"/>
      <protection/>
    </xf>
    <xf numFmtId="0" fontId="35" fillId="0" borderId="0" xfId="0" applyFont="1" applyBorder="1" applyAlignment="1">
      <alignment horizontal="left" vertical="center"/>
    </xf>
    <xf numFmtId="0" fontId="36" fillId="0" borderId="0" xfId="55" applyFont="1" applyFill="1" applyBorder="1" applyAlignment="1">
      <alignment horizontal="left" vertical="center"/>
      <protection/>
    </xf>
    <xf numFmtId="0" fontId="37" fillId="0" borderId="0" xfId="58" applyFont="1" applyFill="1" applyBorder="1" applyAlignment="1">
      <alignment horizontal="center" vertical="center"/>
      <protection/>
    </xf>
    <xf numFmtId="0" fontId="35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8" fillId="0" borderId="0" xfId="58" applyFont="1" applyFill="1" applyAlignment="1">
      <alignment vertical="center"/>
      <protection/>
    </xf>
    <xf numFmtId="169" fontId="35" fillId="0" borderId="0" xfId="42" applyNumberFormat="1" applyFont="1" applyFill="1" applyAlignment="1">
      <alignment vertical="center"/>
    </xf>
    <xf numFmtId="0" fontId="38" fillId="0" borderId="0" xfId="58" applyFont="1" applyFill="1" applyBorder="1" applyAlignment="1">
      <alignment vertical="center"/>
      <protection/>
    </xf>
    <xf numFmtId="0" fontId="39" fillId="0" borderId="0" xfId="58" applyFont="1" applyFill="1" applyBorder="1" applyAlignment="1">
      <alignment horizontal="center" vertical="center"/>
      <protection/>
    </xf>
    <xf numFmtId="0" fontId="35" fillId="0" borderId="0" xfId="60" applyNumberFormat="1" applyFont="1" applyFill="1" applyBorder="1" applyAlignment="1" applyProtection="1">
      <alignment vertical="top"/>
      <protection/>
    </xf>
    <xf numFmtId="0" fontId="35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15" fontId="40" fillId="0" borderId="0" xfId="58" applyNumberFormat="1" applyFont="1" applyFill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left"/>
    </xf>
    <xf numFmtId="169" fontId="36" fillId="0" borderId="0" xfId="58" applyNumberFormat="1" applyFont="1" applyFill="1" applyAlignment="1">
      <alignment horizontal="right" vertical="center"/>
      <protection/>
    </xf>
    <xf numFmtId="0" fontId="38" fillId="0" borderId="0" xfId="0" applyFont="1" applyBorder="1" applyAlignment="1">
      <alignment horizontal="center"/>
    </xf>
    <xf numFmtId="37" fontId="35" fillId="0" borderId="0" xfId="0" applyNumberFormat="1" applyFont="1" applyBorder="1" applyAlignment="1">
      <alignment/>
    </xf>
    <xf numFmtId="169" fontId="35" fillId="0" borderId="0" xfId="0" applyNumberFormat="1" applyFont="1" applyFill="1" applyBorder="1" applyAlignment="1">
      <alignment horizontal="right"/>
    </xf>
    <xf numFmtId="172" fontId="35" fillId="0" borderId="0" xfId="42" applyNumberFormat="1" applyFont="1" applyBorder="1" applyAlignment="1">
      <alignment horizontal="right"/>
    </xf>
    <xf numFmtId="172" fontId="35" fillId="0" borderId="0" xfId="42" applyNumberFormat="1" applyFont="1" applyFill="1" applyBorder="1" applyAlignment="1">
      <alignment horizontal="right"/>
    </xf>
    <xf numFmtId="37" fontId="35" fillId="0" borderId="0" xfId="0" applyNumberFormat="1" applyFont="1" applyBorder="1" applyAlignment="1">
      <alignment horizontal="right"/>
    </xf>
    <xf numFmtId="172" fontId="34" fillId="0" borderId="0" xfId="0" applyNumberFormat="1" applyFont="1" applyBorder="1" applyAlignment="1">
      <alignment horizontal="right"/>
    </xf>
    <xf numFmtId="171" fontId="34" fillId="0" borderId="0" xfId="0" applyNumberFormat="1" applyFont="1" applyBorder="1" applyAlignment="1">
      <alignment horizontal="right"/>
    </xf>
    <xf numFmtId="172" fontId="35" fillId="0" borderId="10" xfId="42" applyNumberFormat="1" applyFont="1" applyFill="1" applyBorder="1" applyAlignment="1">
      <alignment horizontal="right"/>
    </xf>
    <xf numFmtId="171" fontId="34" fillId="0" borderId="0" xfId="0" applyNumberFormat="1" applyFont="1" applyBorder="1" applyAlignment="1">
      <alignment/>
    </xf>
    <xf numFmtId="172" fontId="34" fillId="0" borderId="0" xfId="42" applyNumberFormat="1" applyFont="1" applyBorder="1" applyAlignment="1">
      <alignment horizontal="right"/>
    </xf>
    <xf numFmtId="172" fontId="34" fillId="0" borderId="0" xfId="42" applyNumberFormat="1" applyFont="1" applyFill="1" applyBorder="1" applyAlignment="1">
      <alignment horizontal="right"/>
    </xf>
    <xf numFmtId="0" fontId="35" fillId="0" borderId="0" xfId="0" applyFont="1" applyBorder="1" applyAlignment="1">
      <alignment/>
    </xf>
    <xf numFmtId="0" fontId="38" fillId="0" borderId="0" xfId="0" applyFont="1" applyFill="1" applyBorder="1" applyAlignment="1">
      <alignment horizontal="center"/>
    </xf>
    <xf numFmtId="172" fontId="34" fillId="0" borderId="11" xfId="42" applyNumberFormat="1" applyFont="1" applyBorder="1" applyAlignment="1">
      <alignment horizontal="right"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/>
    </xf>
    <xf numFmtId="172" fontId="34" fillId="0" borderId="12" xfId="42" applyNumberFormat="1" applyFont="1" applyBorder="1" applyAlignment="1">
      <alignment horizontal="right"/>
    </xf>
    <xf numFmtId="0" fontId="41" fillId="0" borderId="0" xfId="0" applyFont="1" applyAlignment="1">
      <alignment/>
    </xf>
    <xf numFmtId="0" fontId="36" fillId="0" borderId="0" xfId="0" applyFont="1" applyAlignment="1">
      <alignment/>
    </xf>
    <xf numFmtId="169" fontId="36" fillId="0" borderId="0" xfId="42" applyNumberFormat="1" applyFont="1" applyFill="1" applyBorder="1" applyAlignment="1">
      <alignment/>
    </xf>
    <xf numFmtId="0" fontId="41" fillId="0" borderId="0" xfId="0" applyFont="1" applyFill="1" applyAlignment="1">
      <alignment wrapText="1"/>
    </xf>
    <xf numFmtId="0" fontId="41" fillId="0" borderId="0" xfId="0" applyFont="1" applyFill="1" applyAlignment="1">
      <alignment/>
    </xf>
    <xf numFmtId="169" fontId="41" fillId="0" borderId="0" xfId="42" applyNumberFormat="1" applyFont="1" applyFill="1" applyBorder="1" applyAlignment="1">
      <alignment/>
    </xf>
    <xf numFmtId="169" fontId="41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173" fontId="36" fillId="0" borderId="0" xfId="0" applyNumberFormat="1" applyFont="1" applyAlignment="1">
      <alignment/>
    </xf>
    <xf numFmtId="4" fontId="36" fillId="0" borderId="0" xfId="0" applyNumberFormat="1" applyFont="1" applyAlignment="1">
      <alignment/>
    </xf>
    <xf numFmtId="39" fontId="36" fillId="0" borderId="0" xfId="0" applyNumberFormat="1" applyFont="1" applyAlignment="1">
      <alignment/>
    </xf>
    <xf numFmtId="0" fontId="35" fillId="0" borderId="0" xfId="59" applyFont="1" applyFill="1" applyBorder="1" applyAlignment="1">
      <alignment horizontal="center"/>
      <protection/>
    </xf>
    <xf numFmtId="0" fontId="38" fillId="0" borderId="0" xfId="58" applyFont="1" applyFill="1" applyBorder="1" applyAlignment="1">
      <alignment horizontal="right" vertical="center"/>
      <protection/>
    </xf>
    <xf numFmtId="0" fontId="39" fillId="0" borderId="0" xfId="58" applyFont="1" applyFill="1" applyBorder="1" applyAlignment="1">
      <alignment horizontal="right" vertical="center"/>
      <protection/>
    </xf>
    <xf numFmtId="0" fontId="35" fillId="0" borderId="0" xfId="60" applyNumberFormat="1" applyFont="1" applyFill="1" applyBorder="1" applyAlignment="1" applyProtection="1">
      <alignment horizontal="right" vertical="top"/>
      <protection/>
    </xf>
    <xf numFmtId="0" fontId="38" fillId="0" borderId="0" xfId="58" applyFont="1" applyAlignment="1">
      <alignment vertical="center"/>
      <protection/>
    </xf>
    <xf numFmtId="0" fontId="38" fillId="0" borderId="0" xfId="58" applyFont="1" applyAlignment="1">
      <alignment horizontal="left" vertical="center"/>
      <protection/>
    </xf>
    <xf numFmtId="0" fontId="38" fillId="0" borderId="0" xfId="58" applyFont="1" applyAlignment="1">
      <alignment horizontal="right" vertical="center"/>
      <protection/>
    </xf>
    <xf numFmtId="0" fontId="34" fillId="0" borderId="0" xfId="0" applyNumberFormat="1" applyFont="1" applyFill="1" applyBorder="1" applyAlignment="1">
      <alignment horizontal="right" vertical="center"/>
    </xf>
    <xf numFmtId="15" fontId="42" fillId="0" borderId="0" xfId="58" applyNumberFormat="1" applyFont="1" applyFill="1" applyBorder="1" applyAlignment="1">
      <alignment horizontal="center" vertical="center" wrapText="1"/>
      <protection/>
    </xf>
    <xf numFmtId="0" fontId="34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 wrapText="1"/>
    </xf>
    <xf numFmtId="0" fontId="38" fillId="0" borderId="0" xfId="0" applyFont="1" applyBorder="1" applyAlignment="1">
      <alignment horizontal="center"/>
    </xf>
    <xf numFmtId="171" fontId="35" fillId="0" borderId="0" xfId="0" applyNumberFormat="1" applyFont="1" applyBorder="1" applyAlignment="1">
      <alignment horizontal="right"/>
    </xf>
    <xf numFmtId="172" fontId="35" fillId="0" borderId="0" xfId="42" applyNumberFormat="1" applyFont="1" applyBorder="1" applyAlignment="1">
      <alignment horizontal="right"/>
    </xf>
    <xf numFmtId="169" fontId="35" fillId="0" borderId="0" xfId="0" applyNumberFormat="1" applyFont="1" applyBorder="1" applyAlignment="1">
      <alignment horizontal="right"/>
    </xf>
    <xf numFmtId="180" fontId="36" fillId="0" borderId="0" xfId="0" applyNumberFormat="1" applyFont="1" applyFill="1" applyBorder="1" applyAlignment="1">
      <alignment horizontal="center"/>
    </xf>
    <xf numFmtId="0" fontId="39" fillId="0" borderId="0" xfId="58" applyFont="1" applyFill="1" applyBorder="1" applyAlignment="1">
      <alignment horizontal="left" vertical="center"/>
      <protection/>
    </xf>
    <xf numFmtId="0" fontId="38" fillId="0" borderId="0" xfId="58" applyFont="1" applyFill="1" applyBorder="1" applyAlignment="1">
      <alignment vertical="center" wrapText="1"/>
      <protection/>
    </xf>
    <xf numFmtId="0" fontId="34" fillId="0" borderId="0" xfId="58" applyFont="1" applyFill="1" applyAlignment="1">
      <alignment horizontal="left" vertical="center"/>
      <protection/>
    </xf>
    <xf numFmtId="169" fontId="35" fillId="0" borderId="0" xfId="58" applyNumberFormat="1" applyFont="1" applyFill="1" applyAlignment="1">
      <alignment horizontal="center" vertical="center"/>
      <protection/>
    </xf>
    <xf numFmtId="169" fontId="36" fillId="0" borderId="0" xfId="58" applyNumberFormat="1" applyFont="1" applyFill="1" applyAlignment="1">
      <alignment vertical="center"/>
      <protection/>
    </xf>
    <xf numFmtId="169" fontId="36" fillId="0" borderId="0" xfId="58" applyNumberFormat="1" applyFont="1" applyFill="1" applyBorder="1" applyAlignment="1">
      <alignment horizontal="right" vertical="center"/>
      <protection/>
    </xf>
    <xf numFmtId="3" fontId="35" fillId="0" borderId="0" xfId="58" applyNumberFormat="1" applyFont="1" applyFill="1" applyAlignment="1">
      <alignment horizontal="right" vertical="center"/>
      <protection/>
    </xf>
    <xf numFmtId="3" fontId="35" fillId="0" borderId="0" xfId="58" applyNumberFormat="1" applyFont="1" applyFill="1" applyBorder="1" applyAlignment="1">
      <alignment horizontal="right" vertical="center"/>
      <protection/>
    </xf>
    <xf numFmtId="169" fontId="35" fillId="0" borderId="0" xfId="42" applyNumberFormat="1" applyFont="1" applyFill="1" applyBorder="1" applyAlignment="1">
      <alignment vertical="center"/>
    </xf>
    <xf numFmtId="3" fontId="35" fillId="0" borderId="0" xfId="58" applyNumberFormat="1" applyFont="1" applyFill="1" applyAlignment="1">
      <alignment horizontal="center" vertical="center"/>
      <protection/>
    </xf>
    <xf numFmtId="169" fontId="34" fillId="0" borderId="0" xfId="58" applyNumberFormat="1" applyFont="1" applyFill="1" applyBorder="1" applyAlignment="1">
      <alignment vertical="center"/>
      <protection/>
    </xf>
    <xf numFmtId="3" fontId="34" fillId="0" borderId="0" xfId="58" applyNumberFormat="1" applyFont="1" applyFill="1" applyAlignment="1">
      <alignment horizontal="center" vertical="center"/>
      <protection/>
    </xf>
    <xf numFmtId="169" fontId="34" fillId="0" borderId="0" xfId="58" applyNumberFormat="1" applyFont="1" applyFill="1" applyBorder="1" applyAlignment="1">
      <alignment horizontal="right" vertical="center"/>
      <protection/>
    </xf>
    <xf numFmtId="0" fontId="34" fillId="0" borderId="0" xfId="58" applyFont="1" applyFill="1" applyAlignment="1" quotePrefix="1">
      <alignment horizontal="left" vertical="center"/>
      <protection/>
    </xf>
    <xf numFmtId="0" fontId="35" fillId="0" borderId="0" xfId="58" applyFont="1" applyFill="1" applyBorder="1" applyAlignment="1">
      <alignment horizontal="right" vertical="center"/>
      <protection/>
    </xf>
    <xf numFmtId="0" fontId="35" fillId="0" borderId="0" xfId="58" applyFont="1" applyFill="1" applyAlignment="1">
      <alignment horizontal="right" vertical="center"/>
      <protection/>
    </xf>
    <xf numFmtId="169" fontId="35" fillId="0" borderId="0" xfId="58" applyNumberFormat="1" applyFont="1" applyAlignment="1">
      <alignment horizontal="left" vertical="center"/>
      <protection/>
    </xf>
    <xf numFmtId="169" fontId="35" fillId="0" borderId="0" xfId="58" applyNumberFormat="1" applyFont="1" applyAlignment="1">
      <alignment horizontal="center" vertical="center"/>
      <protection/>
    </xf>
    <xf numFmtId="0" fontId="43" fillId="0" borderId="0" xfId="60" applyNumberFormat="1" applyFont="1" applyFill="1" applyBorder="1" applyAlignment="1" applyProtection="1">
      <alignment/>
      <protection/>
    </xf>
    <xf numFmtId="0" fontId="45" fillId="0" borderId="0" xfId="60" applyNumberFormat="1" applyFont="1" applyFill="1" applyBorder="1" applyAlignment="1" applyProtection="1">
      <alignment horizontal="right" vertical="top" wrapText="1"/>
      <protection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5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right"/>
    </xf>
    <xf numFmtId="0" fontId="45" fillId="0" borderId="0" xfId="60" applyNumberFormat="1" applyFont="1" applyFill="1" applyBorder="1" applyAlignment="1" applyProtection="1">
      <alignment vertical="center"/>
      <protection/>
    </xf>
    <xf numFmtId="0" fontId="46" fillId="0" borderId="0" xfId="60" applyNumberFormat="1" applyFont="1" applyFill="1" applyBorder="1" applyAlignment="1" applyProtection="1">
      <alignment horizontal="center" vertical="center"/>
      <protection/>
    </xf>
    <xf numFmtId="169" fontId="45" fillId="0" borderId="12" xfId="42" applyNumberFormat="1" applyFont="1" applyFill="1" applyBorder="1" applyAlignment="1" applyProtection="1">
      <alignment horizontal="right" vertical="center"/>
      <protection/>
    </xf>
    <xf numFmtId="169" fontId="45" fillId="0" borderId="0" xfId="42" applyNumberFormat="1" applyFont="1" applyFill="1" applyBorder="1" applyAlignment="1" applyProtection="1">
      <alignment horizontal="right" vertical="center"/>
      <protection/>
    </xf>
    <xf numFmtId="0" fontId="44" fillId="0" borderId="0" xfId="60" applyNumberFormat="1" applyFont="1" applyFill="1" applyBorder="1" applyAlignment="1" applyProtection="1">
      <alignment vertical="center"/>
      <protection/>
    </xf>
    <xf numFmtId="0" fontId="28" fillId="0" borderId="0" xfId="60" applyNumberFormat="1" applyFont="1" applyFill="1" applyBorder="1" applyAlignment="1" applyProtection="1">
      <alignment horizontal="center" vertical="center"/>
      <protection/>
    </xf>
    <xf numFmtId="0" fontId="43" fillId="0" borderId="0" xfId="60" applyNumberFormat="1" applyFont="1" applyFill="1" applyBorder="1" applyAlignment="1" applyProtection="1">
      <alignment vertical="center"/>
      <protection/>
    </xf>
    <xf numFmtId="169" fontId="43" fillId="0" borderId="0" xfId="42" applyNumberFormat="1" applyFont="1" applyFill="1" applyBorder="1" applyAlignment="1" applyProtection="1">
      <alignment horizontal="right" vertical="center"/>
      <protection/>
    </xf>
    <xf numFmtId="169" fontId="28" fillId="0" borderId="0" xfId="42" applyNumberFormat="1" applyFont="1" applyFill="1" applyBorder="1" applyAlignment="1" applyProtection="1">
      <alignment horizontal="right" vertical="center"/>
      <protection/>
    </xf>
    <xf numFmtId="0" fontId="24" fillId="0" borderId="0" xfId="60" applyNumberFormat="1" applyFont="1" applyFill="1" applyBorder="1" applyAlignment="1" applyProtection="1">
      <alignment vertical="center"/>
      <protection/>
    </xf>
    <xf numFmtId="0" fontId="27" fillId="0" borderId="0" xfId="60" applyNumberFormat="1" applyFont="1" applyFill="1" applyBorder="1" applyAlignment="1" applyProtection="1">
      <alignment horizontal="center" vertical="center"/>
      <protection/>
    </xf>
    <xf numFmtId="169" fontId="24" fillId="0" borderId="0" xfId="42" applyNumberFormat="1" applyFont="1" applyFill="1" applyBorder="1" applyAlignment="1" applyProtection="1">
      <alignment horizontal="right" vertical="center"/>
      <protection/>
    </xf>
    <xf numFmtId="0" fontId="46" fillId="0" borderId="0" xfId="58" applyFont="1" applyFill="1" applyAlignment="1">
      <alignment vertical="center"/>
      <protection/>
    </xf>
    <xf numFmtId="169" fontId="43" fillId="0" borderId="0" xfId="42" applyNumberFormat="1" applyFont="1" applyFill="1" applyAlignment="1">
      <alignment vertical="center"/>
    </xf>
    <xf numFmtId="0" fontId="46" fillId="0" borderId="0" xfId="59" applyFont="1" applyFill="1" applyBorder="1">
      <alignment/>
      <protection/>
    </xf>
    <xf numFmtId="0" fontId="46" fillId="0" borderId="0" xfId="58" applyFont="1" applyFill="1" applyBorder="1" applyAlignment="1">
      <alignment vertical="center"/>
      <protection/>
    </xf>
    <xf numFmtId="0" fontId="47" fillId="0" borderId="0" xfId="58" applyFont="1" applyFill="1" applyBorder="1" applyAlignment="1">
      <alignment horizontal="center" vertical="center"/>
      <protection/>
    </xf>
    <xf numFmtId="0" fontId="43" fillId="0" borderId="0" xfId="60" applyNumberFormat="1" applyFont="1" applyFill="1" applyBorder="1" applyAlignment="1" applyProtection="1">
      <alignment vertical="top"/>
      <protection/>
    </xf>
    <xf numFmtId="0" fontId="40" fillId="0" borderId="0" xfId="58" applyNumberFormat="1" applyFont="1" applyFill="1" applyBorder="1" applyAlignment="1">
      <alignment horizontal="center" vertical="center" wrapText="1"/>
      <protection/>
    </xf>
    <xf numFmtId="0" fontId="35" fillId="0" borderId="0" xfId="61" applyFont="1" applyFill="1" applyBorder="1" applyAlignment="1" quotePrefix="1">
      <alignment horizontal="left" vertical="center"/>
      <protection/>
    </xf>
    <xf numFmtId="15" fontId="36" fillId="0" borderId="0" xfId="58" applyNumberFormat="1" applyFont="1" applyFill="1" applyBorder="1" applyAlignment="1">
      <alignment horizontal="center" vertical="center" wrapText="1"/>
      <protection/>
    </xf>
    <xf numFmtId="0" fontId="36" fillId="0" borderId="0" xfId="59" applyFont="1" applyFill="1" applyBorder="1" applyAlignment="1">
      <alignment vertical="top" wrapText="1"/>
      <protection/>
    </xf>
    <xf numFmtId="169" fontId="35" fillId="0" borderId="0" xfId="59" applyNumberFormat="1" applyFont="1" applyFill="1" applyBorder="1" applyAlignment="1">
      <alignment horizontal="right"/>
      <protection/>
    </xf>
    <xf numFmtId="169" fontId="35" fillId="0" borderId="0" xfId="59" applyNumberFormat="1" applyFont="1" applyFill="1" applyBorder="1">
      <alignment/>
      <protection/>
    </xf>
    <xf numFmtId="0" fontId="41" fillId="0" borderId="0" xfId="59" applyFont="1" applyFill="1" applyBorder="1" applyAlignment="1">
      <alignment vertical="top" wrapText="1"/>
      <protection/>
    </xf>
    <xf numFmtId="0" fontId="34" fillId="0" borderId="0" xfId="59" applyFont="1" applyFill="1" applyBorder="1" applyAlignment="1">
      <alignment horizontal="center"/>
      <protection/>
    </xf>
    <xf numFmtId="169" fontId="34" fillId="0" borderId="11" xfId="59" applyNumberFormat="1" applyFont="1" applyFill="1" applyBorder="1" applyAlignment="1">
      <alignment horizontal="right"/>
      <protection/>
    </xf>
    <xf numFmtId="169" fontId="34" fillId="0" borderId="0" xfId="59" applyNumberFormat="1" applyFont="1" applyFill="1" applyBorder="1">
      <alignment/>
      <protection/>
    </xf>
    <xf numFmtId="0" fontId="36" fillId="0" borderId="0" xfId="59" applyFont="1" applyFill="1" applyBorder="1" applyAlignment="1">
      <alignment vertical="top"/>
      <protection/>
    </xf>
    <xf numFmtId="169" fontId="34" fillId="0" borderId="0" xfId="59" applyNumberFormat="1" applyFont="1" applyFill="1" applyBorder="1" applyAlignment="1">
      <alignment horizontal="right"/>
      <protection/>
    </xf>
    <xf numFmtId="0" fontId="35" fillId="0" borderId="0" xfId="59" applyFont="1" applyFill="1" applyBorder="1">
      <alignment/>
      <protection/>
    </xf>
    <xf numFmtId="169" fontId="35" fillId="0" borderId="0" xfId="59" applyNumberFormat="1" applyFont="1" applyFill="1" applyBorder="1" applyAlignment="1">
      <alignment horizontal="center"/>
      <protection/>
    </xf>
    <xf numFmtId="0" fontId="34" fillId="0" borderId="0" xfId="59" applyFont="1" applyFill="1" applyBorder="1" applyAlignment="1">
      <alignment horizontal="left" wrapText="1"/>
      <protection/>
    </xf>
    <xf numFmtId="169" fontId="34" fillId="0" borderId="10" xfId="59" applyNumberFormat="1" applyFont="1" applyFill="1" applyBorder="1" applyAlignment="1">
      <alignment horizontal="right"/>
      <protection/>
    </xf>
    <xf numFmtId="169" fontId="34" fillId="0" borderId="0" xfId="59" applyNumberFormat="1" applyFont="1" applyFill="1" applyBorder="1" applyAlignment="1">
      <alignment horizontal="center"/>
      <protection/>
    </xf>
    <xf numFmtId="0" fontId="35" fillId="0" borderId="0" xfId="59" applyFont="1" applyFill="1" applyBorder="1" applyAlignment="1">
      <alignment horizontal="right"/>
      <protection/>
    </xf>
    <xf numFmtId="0" fontId="34" fillId="0" borderId="0" xfId="59" applyFont="1" applyFill="1" applyBorder="1">
      <alignment/>
      <protection/>
    </xf>
    <xf numFmtId="0" fontId="38" fillId="0" borderId="0" xfId="59" applyFont="1" applyFill="1" applyBorder="1" applyAlignment="1">
      <alignment horizontal="center"/>
      <protection/>
    </xf>
    <xf numFmtId="169" fontId="34" fillId="0" borderId="12" xfId="59" applyNumberFormat="1" applyFont="1" applyFill="1" applyBorder="1" applyAlignment="1">
      <alignment horizontal="right"/>
      <protection/>
    </xf>
    <xf numFmtId="3" fontId="35" fillId="0" borderId="0" xfId="59" applyNumberFormat="1" applyFont="1" applyFill="1" applyBorder="1" applyAlignment="1">
      <alignment horizontal="center"/>
      <protection/>
    </xf>
    <xf numFmtId="172" fontId="35" fillId="0" borderId="0" xfId="42" applyNumberFormat="1" applyFont="1" applyAlignment="1">
      <alignment/>
    </xf>
    <xf numFmtId="0" fontId="35" fillId="0" borderId="0" xfId="59" applyFont="1" applyFill="1" applyAlignment="1">
      <alignment horizontal="center"/>
      <protection/>
    </xf>
    <xf numFmtId="169" fontId="35" fillId="0" borderId="0" xfId="59" applyNumberFormat="1" applyFont="1" applyFill="1" applyAlignment="1">
      <alignment horizontal="right"/>
      <protection/>
    </xf>
    <xf numFmtId="0" fontId="35" fillId="0" borderId="0" xfId="0" applyFont="1" applyBorder="1" applyAlignment="1">
      <alignment horizontal="center" wrapText="1"/>
    </xf>
    <xf numFmtId="169" fontId="35" fillId="0" borderId="0" xfId="42" applyNumberFormat="1" applyFont="1" applyFill="1" applyBorder="1" applyAlignment="1">
      <alignment/>
    </xf>
    <xf numFmtId="0" fontId="45" fillId="0" borderId="10" xfId="58" applyFont="1" applyFill="1" applyBorder="1" applyAlignment="1">
      <alignment vertical="center"/>
      <protection/>
    </xf>
    <xf numFmtId="0" fontId="43" fillId="0" borderId="10" xfId="58" applyFont="1" applyFill="1" applyBorder="1" applyAlignment="1">
      <alignment horizontal="center" vertical="center"/>
      <protection/>
    </xf>
    <xf numFmtId="169" fontId="43" fillId="0" borderId="10" xfId="58" applyNumberFormat="1" applyFont="1" applyFill="1" applyBorder="1" applyAlignment="1">
      <alignment horizontal="center" vertical="center"/>
      <protection/>
    </xf>
    <xf numFmtId="0" fontId="45" fillId="0" borderId="0" xfId="58" applyFont="1" applyFill="1" applyAlignment="1">
      <alignment horizontal="left" vertical="center"/>
      <protection/>
    </xf>
    <xf numFmtId="0" fontId="43" fillId="0" borderId="0" xfId="58" applyFont="1" applyFill="1" applyAlignment="1">
      <alignment horizontal="center" vertical="center"/>
      <protection/>
    </xf>
    <xf numFmtId="169" fontId="43" fillId="0" borderId="0" xfId="58" applyNumberFormat="1" applyFont="1" applyFill="1" applyAlignment="1">
      <alignment horizontal="center" vertical="center"/>
      <protection/>
    </xf>
    <xf numFmtId="0" fontId="43" fillId="0" borderId="0" xfId="58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0" xfId="58" applyFont="1" applyFill="1" applyAlignment="1">
      <alignment horizontal="center" vertical="center"/>
      <protection/>
    </xf>
    <xf numFmtId="0" fontId="45" fillId="0" borderId="0" xfId="58" applyFont="1" applyFill="1" applyBorder="1" applyAlignment="1">
      <alignment horizontal="center" vertical="center"/>
      <protection/>
    </xf>
    <xf numFmtId="0" fontId="43" fillId="0" borderId="0" xfId="58" applyFont="1" applyFill="1" applyAlignment="1">
      <alignment vertical="center"/>
      <protection/>
    </xf>
    <xf numFmtId="15" fontId="48" fillId="0" borderId="0" xfId="58" applyNumberFormat="1" applyFont="1" applyFill="1" applyBorder="1" applyAlignment="1">
      <alignment horizontal="center" vertical="center" wrapText="1"/>
      <protection/>
    </xf>
    <xf numFmtId="169" fontId="45" fillId="0" borderId="0" xfId="0" applyNumberFormat="1" applyFont="1" applyFill="1" applyBorder="1" applyAlignment="1">
      <alignment horizontal="right" vertical="center"/>
    </xf>
    <xf numFmtId="0" fontId="45" fillId="0" borderId="0" xfId="0" applyNumberFormat="1" applyFont="1" applyFill="1" applyBorder="1" applyAlignment="1">
      <alignment horizontal="right" vertical="center" wrapText="1"/>
    </xf>
    <xf numFmtId="0" fontId="45" fillId="0" borderId="0" xfId="0" applyNumberFormat="1" applyFont="1" applyFill="1" applyBorder="1" applyAlignment="1">
      <alignment horizontal="right" vertical="center"/>
    </xf>
    <xf numFmtId="0" fontId="46" fillId="0" borderId="0" xfId="0" applyFont="1" applyFill="1" applyAlignment="1">
      <alignment/>
    </xf>
    <xf numFmtId="169" fontId="49" fillId="0" borderId="0" xfId="58" applyNumberFormat="1" applyFont="1" applyFill="1" applyAlignment="1">
      <alignment horizontal="right" vertical="center"/>
      <protection/>
    </xf>
    <xf numFmtId="0" fontId="46" fillId="0" borderId="0" xfId="58" applyFont="1" applyFill="1" applyBorder="1" applyAlignment="1">
      <alignment horizontal="center" vertical="center"/>
      <protection/>
    </xf>
    <xf numFmtId="169" fontId="46" fillId="0" borderId="0" xfId="58" applyNumberFormat="1" applyFont="1" applyFill="1" applyBorder="1" applyAlignment="1">
      <alignment horizontal="center" vertical="center"/>
      <protection/>
    </xf>
    <xf numFmtId="0" fontId="46" fillId="0" borderId="0" xfId="58" applyFont="1" applyFill="1" applyAlignment="1">
      <alignment horizontal="center" vertical="center"/>
      <protection/>
    </xf>
    <xf numFmtId="0" fontId="45" fillId="0" borderId="0" xfId="58" applyFont="1" applyFill="1" applyAlignment="1">
      <alignment vertical="center"/>
      <protection/>
    </xf>
    <xf numFmtId="3" fontId="46" fillId="0" borderId="0" xfId="58" applyNumberFormat="1" applyFont="1" applyFill="1" applyAlignment="1">
      <alignment horizontal="center" vertical="center"/>
      <protection/>
    </xf>
    <xf numFmtId="169" fontId="43" fillId="0" borderId="0" xfId="58" applyNumberFormat="1" applyFont="1" applyFill="1" applyAlignment="1">
      <alignment vertical="center"/>
      <protection/>
    </xf>
    <xf numFmtId="3" fontId="43" fillId="0" borderId="0" xfId="58" applyNumberFormat="1" applyFont="1" applyFill="1" applyAlignment="1">
      <alignment horizontal="right" vertical="center"/>
      <protection/>
    </xf>
    <xf numFmtId="3" fontId="43" fillId="0" borderId="0" xfId="58" applyNumberFormat="1" applyFont="1" applyFill="1" applyBorder="1" applyAlignment="1">
      <alignment horizontal="right" vertical="center"/>
      <protection/>
    </xf>
    <xf numFmtId="169" fontId="43" fillId="0" borderId="0" xfId="42" applyNumberFormat="1" applyFont="1" applyFill="1" applyBorder="1" applyAlignment="1">
      <alignment vertical="center"/>
    </xf>
    <xf numFmtId="172" fontId="43" fillId="0" borderId="0" xfId="42" applyNumberFormat="1" applyFont="1" applyFill="1" applyAlignment="1">
      <alignment horizontal="right" vertical="center"/>
    </xf>
    <xf numFmtId="172" fontId="43" fillId="0" borderId="0" xfId="42" applyNumberFormat="1" applyFont="1" applyFill="1" applyBorder="1" applyAlignment="1">
      <alignment horizontal="right" vertical="center"/>
    </xf>
    <xf numFmtId="169" fontId="45" fillId="0" borderId="0" xfId="42" applyNumberFormat="1" applyFont="1" applyFill="1" applyBorder="1" applyAlignment="1">
      <alignment vertical="center"/>
    </xf>
    <xf numFmtId="172" fontId="45" fillId="0" borderId="11" xfId="42" applyNumberFormat="1" applyFont="1" applyFill="1" applyBorder="1" applyAlignment="1">
      <alignment vertical="center"/>
    </xf>
    <xf numFmtId="172" fontId="45" fillId="0" borderId="0" xfId="42" applyNumberFormat="1" applyFont="1" applyFill="1" applyBorder="1" applyAlignment="1">
      <alignment vertical="center"/>
    </xf>
    <xf numFmtId="3" fontId="43" fillId="0" borderId="0" xfId="58" applyNumberFormat="1" applyFont="1" applyFill="1" applyAlignment="1">
      <alignment horizontal="center" vertical="center"/>
      <protection/>
    </xf>
    <xf numFmtId="169" fontId="45" fillId="0" borderId="0" xfId="58" applyNumberFormat="1" applyFont="1" applyFill="1" applyAlignment="1">
      <alignment vertical="center"/>
      <protection/>
    </xf>
    <xf numFmtId="169" fontId="45" fillId="0" borderId="13" xfId="58" applyNumberFormat="1" applyFont="1" applyFill="1" applyBorder="1" applyAlignment="1">
      <alignment vertical="center"/>
      <protection/>
    </xf>
    <xf numFmtId="169" fontId="45" fillId="0" borderId="0" xfId="58" applyNumberFormat="1" applyFont="1" applyFill="1" applyBorder="1" applyAlignment="1">
      <alignment vertical="center"/>
      <protection/>
    </xf>
    <xf numFmtId="169" fontId="43" fillId="0" borderId="0" xfId="58" applyNumberFormat="1" applyFont="1" applyFill="1" applyBorder="1" applyAlignment="1">
      <alignment vertical="center"/>
      <protection/>
    </xf>
    <xf numFmtId="3" fontId="45" fillId="0" borderId="14" xfId="58" applyNumberFormat="1" applyFont="1" applyFill="1" applyBorder="1" applyAlignment="1">
      <alignment horizontal="right" vertical="center"/>
      <protection/>
    </xf>
    <xf numFmtId="3" fontId="45" fillId="0" borderId="0" xfId="58" applyNumberFormat="1" applyFont="1" applyFill="1" applyBorder="1" applyAlignment="1">
      <alignment horizontal="right" vertical="center"/>
      <protection/>
    </xf>
    <xf numFmtId="3" fontId="45" fillId="0" borderId="0" xfId="58" applyNumberFormat="1" applyFont="1" applyFill="1" applyAlignment="1">
      <alignment horizontal="center" vertical="center"/>
      <protection/>
    </xf>
    <xf numFmtId="169" fontId="45" fillId="0" borderId="0" xfId="42" applyNumberFormat="1" applyFont="1" applyFill="1" applyBorder="1" applyAlignment="1">
      <alignment horizontal="right" vertical="center"/>
    </xf>
    <xf numFmtId="0" fontId="43" fillId="0" borderId="0" xfId="58" applyFont="1" applyFill="1" applyAlignment="1">
      <alignment horizontal="left" vertical="center" wrapText="1"/>
      <protection/>
    </xf>
    <xf numFmtId="169" fontId="45" fillId="0" borderId="11" xfId="58" applyNumberFormat="1" applyFont="1" applyFill="1" applyBorder="1" applyAlignment="1">
      <alignment vertical="center"/>
      <protection/>
    </xf>
    <xf numFmtId="169" fontId="45" fillId="0" borderId="0" xfId="58" applyNumberFormat="1" applyFont="1" applyFill="1" applyBorder="1" applyAlignment="1">
      <alignment horizontal="right" vertical="center"/>
      <protection/>
    </xf>
    <xf numFmtId="3" fontId="45" fillId="0" borderId="0" xfId="58" applyNumberFormat="1" applyFont="1" applyFill="1" applyAlignment="1">
      <alignment horizontal="right" vertical="center"/>
      <protection/>
    </xf>
    <xf numFmtId="3" fontId="45" fillId="0" borderId="11" xfId="58" applyNumberFormat="1" applyFont="1" applyFill="1" applyBorder="1" applyAlignment="1">
      <alignment horizontal="right" vertical="center"/>
      <protection/>
    </xf>
    <xf numFmtId="3" fontId="44" fillId="0" borderId="0" xfId="58" applyNumberFormat="1" applyFont="1" applyFill="1" applyAlignment="1">
      <alignment horizontal="center" vertical="center"/>
      <protection/>
    </xf>
    <xf numFmtId="0" fontId="43" fillId="0" borderId="0" xfId="58" applyFont="1" applyFill="1" applyAlignment="1" quotePrefix="1">
      <alignment horizontal="left" vertical="center"/>
      <protection/>
    </xf>
    <xf numFmtId="0" fontId="43" fillId="0" borderId="0" xfId="58" applyFont="1" applyFill="1" applyAlignment="1">
      <alignment horizontal="left" vertical="center"/>
      <protection/>
    </xf>
    <xf numFmtId="0" fontId="43" fillId="0" borderId="0" xfId="0" applyFont="1" applyFill="1" applyBorder="1" applyAlignment="1">
      <alignment horizontal="left" vertical="center"/>
    </xf>
    <xf numFmtId="172" fontId="49" fillId="0" borderId="11" xfId="42" applyNumberFormat="1" applyFont="1" applyFill="1" applyBorder="1" applyAlignment="1">
      <alignment horizontal="right"/>
    </xf>
    <xf numFmtId="0" fontId="38" fillId="0" borderId="0" xfId="59" applyFont="1" applyFill="1" applyBorder="1" applyAlignment="1">
      <alignment horizontal="left"/>
      <protection/>
    </xf>
    <xf numFmtId="169" fontId="35" fillId="0" borderId="0" xfId="58" applyNumberFormat="1" applyFont="1" applyFill="1" applyBorder="1" applyAlignment="1">
      <alignment vertical="center"/>
      <protection/>
    </xf>
    <xf numFmtId="0" fontId="51" fillId="0" borderId="10" xfId="58" applyFont="1" applyBorder="1" applyAlignment="1">
      <alignment vertical="center"/>
      <protection/>
    </xf>
    <xf numFmtId="0" fontId="52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2" fillId="0" borderId="10" xfId="0" applyFont="1" applyFill="1" applyBorder="1" applyAlignment="1">
      <alignment/>
    </xf>
    <xf numFmtId="0" fontId="35" fillId="0" borderId="10" xfId="0" applyFont="1" applyBorder="1" applyAlignment="1">
      <alignment/>
    </xf>
    <xf numFmtId="0" fontId="35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Fill="1" applyAlignment="1">
      <alignment/>
    </xf>
    <xf numFmtId="0" fontId="53" fillId="0" borderId="0" xfId="58" applyFont="1" applyAlignment="1">
      <alignment vertical="center"/>
      <protection/>
    </xf>
    <xf numFmtId="0" fontId="54" fillId="0" borderId="0" xfId="0" applyFont="1" applyFill="1" applyAlignment="1">
      <alignment/>
    </xf>
    <xf numFmtId="0" fontId="54" fillId="0" borderId="0" xfId="58" applyFont="1" applyAlignment="1">
      <alignment vertical="center"/>
      <protection/>
    </xf>
    <xf numFmtId="0" fontId="55" fillId="0" borderId="0" xfId="0" applyFont="1" applyAlignment="1">
      <alignment/>
    </xf>
    <xf numFmtId="0" fontId="35" fillId="0" borderId="0" xfId="0" applyFont="1" applyFill="1" applyAlignment="1">
      <alignment/>
    </xf>
    <xf numFmtId="0" fontId="56" fillId="0" borderId="0" xfId="0" applyFont="1" applyAlignment="1">
      <alignment/>
    </xf>
    <xf numFmtId="9" fontId="0" fillId="0" borderId="0" xfId="64" applyFont="1" applyAlignment="1">
      <alignment/>
    </xf>
    <xf numFmtId="3" fontId="18" fillId="0" borderId="0" xfId="0" applyNumberFormat="1" applyFont="1" applyAlignment="1">
      <alignment/>
    </xf>
    <xf numFmtId="9" fontId="18" fillId="0" borderId="0" xfId="64" applyFont="1" applyAlignment="1">
      <alignment/>
    </xf>
    <xf numFmtId="10" fontId="0" fillId="0" borderId="0" xfId="64" applyNumberFormat="1" applyFont="1" applyAlignment="1">
      <alignment/>
    </xf>
    <xf numFmtId="10" fontId="18" fillId="0" borderId="0" xfId="64" applyNumberFormat="1" applyFont="1" applyAlignment="1">
      <alignment/>
    </xf>
    <xf numFmtId="10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41" fillId="0" borderId="0" xfId="57" applyFont="1" applyFill="1" applyAlignment="1">
      <alignment wrapText="1"/>
      <protection/>
    </xf>
    <xf numFmtId="0" fontId="36" fillId="0" borderId="0" xfId="57" applyFont="1" applyFill="1" applyAlignment="1">
      <alignment wrapText="1"/>
      <protection/>
    </xf>
    <xf numFmtId="169" fontId="41" fillId="0" borderId="10" xfId="42" applyNumberFormat="1" applyFont="1" applyFill="1" applyBorder="1" applyAlignment="1">
      <alignment/>
    </xf>
    <xf numFmtId="0" fontId="37" fillId="0" borderId="0" xfId="60" applyNumberFormat="1" applyFont="1" applyFill="1" applyBorder="1" applyAlignment="1" applyProtection="1">
      <alignment horizontal="right" vertical="top"/>
      <protection/>
    </xf>
    <xf numFmtId="0" fontId="46" fillId="0" borderId="0" xfId="60" applyNumberFormat="1" applyFont="1" applyFill="1" applyBorder="1" applyAlignment="1" applyProtection="1">
      <alignment vertical="center"/>
      <protection/>
    </xf>
    <xf numFmtId="169" fontId="46" fillId="0" borderId="0" xfId="42" applyNumberFormat="1" applyFont="1" applyFill="1" applyBorder="1" applyAlignment="1" applyProtection="1">
      <alignment horizontal="right" vertical="center"/>
      <protection/>
    </xf>
    <xf numFmtId="172" fontId="0" fillId="0" borderId="0" xfId="42" applyNumberFormat="1" applyFont="1" applyFill="1" applyAlignment="1">
      <alignment/>
    </xf>
    <xf numFmtId="0" fontId="36" fillId="0" borderId="0" xfId="58" applyNumberFormat="1" applyFont="1" applyFill="1" applyAlignment="1">
      <alignment horizontal="right" vertical="center"/>
      <protection/>
    </xf>
    <xf numFmtId="0" fontId="36" fillId="0" borderId="0" xfId="58" applyNumberFormat="1" applyFont="1" applyFill="1" applyBorder="1" applyAlignment="1">
      <alignment horizontal="right" vertical="center" wrapText="1"/>
      <protection/>
    </xf>
    <xf numFmtId="0" fontId="49" fillId="0" borderId="0" xfId="58" applyNumberFormat="1" applyFont="1" applyFill="1" applyAlignment="1">
      <alignment horizontal="right" vertical="center"/>
      <protection/>
    </xf>
    <xf numFmtId="0" fontId="49" fillId="0" borderId="0" xfId="58" applyNumberFormat="1" applyFont="1" applyFill="1" applyBorder="1" applyAlignment="1">
      <alignment horizontal="right" vertical="center"/>
      <protection/>
    </xf>
    <xf numFmtId="0" fontId="0" fillId="0" borderId="0" xfId="0" applyNumberFormat="1" applyAlignment="1">
      <alignment/>
    </xf>
    <xf numFmtId="0" fontId="35" fillId="0" borderId="0" xfId="0" applyNumberFormat="1" applyFont="1" applyBorder="1" applyAlignment="1">
      <alignment horizontal="right"/>
    </xf>
    <xf numFmtId="169" fontId="36" fillId="0" borderId="11" xfId="42" applyNumberFormat="1" applyFont="1" applyFill="1" applyBorder="1" applyAlignment="1">
      <alignment/>
    </xf>
    <xf numFmtId="169" fontId="36" fillId="0" borderId="14" xfId="0" applyNumberFormat="1" applyFont="1" applyFill="1" applyBorder="1" applyAlignment="1">
      <alignment horizontal="right"/>
    </xf>
    <xf numFmtId="180" fontId="36" fillId="0" borderId="0" xfId="0" applyNumberFormat="1" applyFont="1" applyFill="1" applyBorder="1" applyAlignment="1">
      <alignment horizontal="right"/>
    </xf>
    <xf numFmtId="0" fontId="41" fillId="0" borderId="0" xfId="57" applyFont="1" applyFill="1" applyAlignment="1">
      <alignment wrapText="1"/>
      <protection/>
    </xf>
    <xf numFmtId="0" fontId="50" fillId="0" borderId="0" xfId="58" applyFont="1" applyFill="1" applyAlignment="1">
      <alignment vertical="center"/>
      <protection/>
    </xf>
    <xf numFmtId="0" fontId="38" fillId="0" borderId="0" xfId="59" applyFont="1" applyFill="1" applyBorder="1">
      <alignment/>
      <protection/>
    </xf>
    <xf numFmtId="0" fontId="41" fillId="0" borderId="0" xfId="59" applyFont="1" applyFill="1" applyBorder="1" applyAlignment="1">
      <alignment vertical="top" wrapText="1"/>
      <protection/>
    </xf>
    <xf numFmtId="0" fontId="45" fillId="0" borderId="0" xfId="60" applyNumberFormat="1" applyFont="1" applyFill="1" applyBorder="1" applyAlignment="1" applyProtection="1">
      <alignment horizontal="right" vertical="top" wrapText="1"/>
      <protection/>
    </xf>
    <xf numFmtId="0" fontId="46" fillId="0" borderId="0" xfId="58" applyFont="1" applyFill="1" applyAlignment="1">
      <alignment vertical="center"/>
      <protection/>
    </xf>
    <xf numFmtId="171" fontId="34" fillId="0" borderId="10" xfId="42" applyFont="1" applyBorder="1" applyAlignment="1">
      <alignment horizontal="left" vertical="center"/>
    </xf>
    <xf numFmtId="171" fontId="35" fillId="0" borderId="10" xfId="42" applyFont="1" applyBorder="1" applyAlignment="1">
      <alignment horizontal="left"/>
    </xf>
    <xf numFmtId="0" fontId="34" fillId="0" borderId="10" xfId="58" applyFont="1" applyFill="1" applyBorder="1" applyAlignment="1">
      <alignment horizontal="left" vertical="center"/>
      <protection/>
    </xf>
    <xf numFmtId="0" fontId="35" fillId="0" borderId="10" xfId="0" applyFont="1" applyBorder="1" applyAlignment="1">
      <alignment horizontal="left" vertical="center"/>
    </xf>
    <xf numFmtId="0" fontId="34" fillId="0" borderId="0" xfId="58" applyFont="1" applyFill="1" applyBorder="1" applyAlignment="1">
      <alignment horizontal="left" vertical="center"/>
      <protection/>
    </xf>
    <xf numFmtId="0" fontId="35" fillId="0" borderId="0" xfId="0" applyFont="1" applyBorder="1" applyAlignment="1">
      <alignment horizontal="left" vertical="center"/>
    </xf>
    <xf numFmtId="0" fontId="24" fillId="0" borderId="0" xfId="58" applyFont="1" applyFill="1" applyBorder="1" applyAlignment="1">
      <alignment horizontal="left" vertical="center"/>
      <protection/>
    </xf>
    <xf numFmtId="0" fontId="28" fillId="0" borderId="0" xfId="0" applyFont="1" applyBorder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_BAL" xfId="58"/>
    <cellStyle name="Normal_Financial statements 2000 Alcomet" xfId="59"/>
    <cellStyle name="Normal_Financial statements_bg model 2002" xfId="60"/>
    <cellStyle name="Normal_P&amp;L_Financial statements_bg model 200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2095500</xdr:colOff>
      <xdr:row>46</xdr:row>
      <xdr:rowOff>0</xdr:rowOff>
    </xdr:from>
    <xdr:ext cx="400050" cy="0"/>
    <xdr:sp>
      <xdr:nvSpPr>
        <xdr:cNvPr id="1" name="Text Box 1"/>
        <xdr:cNvSpPr txBox="1">
          <a:spLocks noChangeArrowheads="1"/>
        </xdr:cNvSpPr>
      </xdr:nvSpPr>
      <xdr:spPr>
        <a:xfrm>
          <a:off x="2095500" y="911542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Александър Цинцарски</a:t>
          </a:r>
        </a:p>
      </xdr:txBody>
    </xdr:sp>
    <xdr:clientData/>
  </xdr:oneCellAnchor>
  <xdr:oneCellAnchor>
    <xdr:from>
      <xdr:col>0</xdr:col>
      <xdr:colOff>923925</xdr:colOff>
      <xdr:row>53</xdr:row>
      <xdr:rowOff>0</xdr:rowOff>
    </xdr:from>
    <xdr:ext cx="0" cy="0"/>
    <xdr:sp>
      <xdr:nvSpPr>
        <xdr:cNvPr id="2" name="Text Box 2"/>
        <xdr:cNvSpPr txBox="1">
          <a:spLocks noChangeArrowheads="1"/>
        </xdr:cNvSpPr>
      </xdr:nvSpPr>
      <xdr:spPr>
        <a:xfrm>
          <a:off x="923925" y="10467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Димитрина Иванова</a:t>
          </a:r>
        </a:p>
      </xdr:txBody>
    </xdr:sp>
    <xdr:clientData/>
  </xdr:oneCellAnchor>
  <xdr:oneCellAnchor>
    <xdr:from>
      <xdr:col>0</xdr:col>
      <xdr:colOff>2095500</xdr:colOff>
      <xdr:row>54</xdr:row>
      <xdr:rowOff>0</xdr:rowOff>
    </xdr:from>
    <xdr:ext cx="400050" cy="0"/>
    <xdr:sp>
      <xdr:nvSpPr>
        <xdr:cNvPr id="3" name="Text Box 3"/>
        <xdr:cNvSpPr txBox="1">
          <a:spLocks noChangeArrowheads="1"/>
        </xdr:cNvSpPr>
      </xdr:nvSpPr>
      <xdr:spPr>
        <a:xfrm>
          <a:off x="2095500" y="10658475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Александър Цинцарски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2095500</xdr:colOff>
      <xdr:row>10</xdr:row>
      <xdr:rowOff>0</xdr:rowOff>
    </xdr:from>
    <xdr:ext cx="3152775" cy="0"/>
    <xdr:sp>
      <xdr:nvSpPr>
        <xdr:cNvPr id="1" name="Text Box 1"/>
        <xdr:cNvSpPr txBox="1">
          <a:spLocks noChangeArrowheads="1"/>
        </xdr:cNvSpPr>
      </xdr:nvSpPr>
      <xdr:spPr>
        <a:xfrm>
          <a:off x="2095500" y="2981325"/>
          <a:ext cx="3152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Александър Цинцарски</a:t>
          </a:r>
        </a:p>
      </xdr:txBody>
    </xdr:sp>
    <xdr:clientData/>
  </xdr:oneCellAnchor>
  <xdr:oneCellAnchor>
    <xdr:from>
      <xdr:col>0</xdr:col>
      <xdr:colOff>2095500</xdr:colOff>
      <xdr:row>38</xdr:row>
      <xdr:rowOff>0</xdr:rowOff>
    </xdr:from>
    <xdr:ext cx="3152775" cy="0"/>
    <xdr:sp>
      <xdr:nvSpPr>
        <xdr:cNvPr id="2" name="Text Box 5"/>
        <xdr:cNvSpPr txBox="1">
          <a:spLocks noChangeArrowheads="1"/>
        </xdr:cNvSpPr>
      </xdr:nvSpPr>
      <xdr:spPr>
        <a:xfrm>
          <a:off x="2095500" y="8172450"/>
          <a:ext cx="3152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Александър Цинцарски</a:t>
          </a:r>
        </a:p>
      </xdr:txBody>
    </xdr:sp>
    <xdr:clientData/>
  </xdr:oneCellAnchor>
  <xdr:oneCellAnchor>
    <xdr:from>
      <xdr:col>0</xdr:col>
      <xdr:colOff>2095500</xdr:colOff>
      <xdr:row>39</xdr:row>
      <xdr:rowOff>190500</xdr:rowOff>
    </xdr:from>
    <xdr:ext cx="400050" cy="0"/>
    <xdr:sp>
      <xdr:nvSpPr>
        <xdr:cNvPr id="3" name="Text Box 1"/>
        <xdr:cNvSpPr txBox="1">
          <a:spLocks noChangeArrowheads="1"/>
        </xdr:cNvSpPr>
      </xdr:nvSpPr>
      <xdr:spPr>
        <a:xfrm>
          <a:off x="2095500" y="8553450"/>
          <a:ext cx="400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Александър Цинцарски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fileserver\Audit-Share\Users\lgeorgieva\Documents\2011\BFB\B%20-%20Audit%20completion%20and%20controls\3%20-%20Summary%20review%20memorandum(SRM)-current%20year\B%20302_Analitical%20review_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georgieva\Documents\2012\BSE\B%20-%20Audit%20completion%20and%20controls\3%20-%20Summary%20review%20memorandum(SRM)-current%20year\B%20302_Analitical%20review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за всеобхватния доход"/>
      <sheetName val="отчет за финансово състояни"/>
      <sheetName val="непризнати приходи"/>
      <sheetName val="NB!!!"/>
      <sheetName val="PM final"/>
      <sheetName val="OV final"/>
      <sheetName val="Pivot_OV final"/>
      <sheetName val="баланс_Final"/>
      <sheetName val="отчет за доходи_Final"/>
      <sheetName val="отчет за паричните потоци "/>
      <sheetName val="OV"/>
      <sheetName val="баланс"/>
      <sheetName val="отчет за доходи"/>
      <sheetName val="pivot - отчет доходи"/>
      <sheetName val="pivot баланс"/>
      <sheetName val="pivot - CF"/>
      <sheetName val="главна книга - пари (2)"/>
      <sheetName val="главна книга - пари"/>
    </sheetNames>
    <sheetDataSet>
      <sheetData sheetId="0">
        <row r="35">
          <cell r="D35">
            <v>0.05331423575771018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_2012"/>
      <sheetName val="BS_2012"/>
      <sheetName val="непризнати приходи"/>
      <sheetName val="NB!!!"/>
      <sheetName val="OV final"/>
      <sheetName val="Pivot_OV final"/>
      <sheetName val="баланс_Final"/>
      <sheetName val="отчет за доходи_Final"/>
      <sheetName val="отчет за паричните потоци "/>
      <sheetName val="pivot - отчет доходи"/>
      <sheetName val="pivot баланс"/>
      <sheetName val="корекции "/>
      <sheetName val="pivot_2012"/>
      <sheetName val="ov_2012"/>
      <sheetName val="PM final"/>
      <sheetName val="BS_2012 table"/>
      <sheetName val="IS_2012_table"/>
      <sheetName val="CF_2012"/>
      <sheetName val="pivot - CF"/>
      <sheetName val="главна книга - пари"/>
      <sheetName val="главна книга - пари (2)"/>
      <sheetName val="pivot_2012  "/>
      <sheetName val="CF"/>
      <sheetName val="Sheet6"/>
      <sheetName val="Sheet5"/>
    </sheetNames>
    <sheetDataSet>
      <sheetData sheetId="0">
        <row r="10">
          <cell r="G10">
            <v>2790</v>
          </cell>
        </row>
        <row r="11">
          <cell r="G11">
            <v>182</v>
          </cell>
        </row>
        <row r="12">
          <cell r="G12">
            <v>-37</v>
          </cell>
        </row>
        <row r="13">
          <cell r="G13">
            <v>-1138</v>
          </cell>
        </row>
        <row r="14">
          <cell r="G14">
            <v>-243</v>
          </cell>
        </row>
        <row r="15">
          <cell r="G15">
            <v>-1051</v>
          </cell>
        </row>
        <row r="16">
          <cell r="G16">
            <v>-161</v>
          </cell>
        </row>
        <row r="19">
          <cell r="G19">
            <v>355</v>
          </cell>
        </row>
        <row r="20">
          <cell r="G20">
            <v>-27</v>
          </cell>
        </row>
        <row r="25">
          <cell r="G25">
            <v>-67</v>
          </cell>
        </row>
        <row r="30">
          <cell r="G30">
            <v>197</v>
          </cell>
        </row>
        <row r="31">
          <cell r="G31">
            <v>-20</v>
          </cell>
        </row>
        <row r="35">
          <cell r="G35">
            <v>0.09</v>
          </cell>
        </row>
      </sheetData>
      <sheetData sheetId="1">
        <row r="14">
          <cell r="G14">
            <v>2033</v>
          </cell>
        </row>
        <row r="15">
          <cell r="G15">
            <v>51</v>
          </cell>
        </row>
        <row r="16">
          <cell r="G16">
            <v>40</v>
          </cell>
        </row>
        <row r="18">
          <cell r="G18">
            <v>1480</v>
          </cell>
        </row>
        <row r="19">
          <cell r="G19">
            <v>2142</v>
          </cell>
        </row>
        <row r="20">
          <cell r="G20">
            <v>7</v>
          </cell>
        </row>
        <row r="24">
          <cell r="G24">
            <v>70</v>
          </cell>
        </row>
        <row r="25">
          <cell r="G25">
            <v>205</v>
          </cell>
        </row>
        <row r="26">
          <cell r="G26">
            <v>14</v>
          </cell>
        </row>
        <row r="27">
          <cell r="G27">
            <v>4830</v>
          </cell>
        </row>
        <row r="28">
          <cell r="G28">
            <v>1616</v>
          </cell>
        </row>
        <row r="36">
          <cell r="G36">
            <v>6583</v>
          </cell>
        </row>
        <row r="37">
          <cell r="G37">
            <v>3562</v>
          </cell>
        </row>
        <row r="38">
          <cell r="G38">
            <v>603</v>
          </cell>
        </row>
        <row r="42">
          <cell r="G42">
            <v>32</v>
          </cell>
        </row>
        <row r="46">
          <cell r="G46">
            <v>968</v>
          </cell>
        </row>
        <row r="47">
          <cell r="G47">
            <v>652</v>
          </cell>
        </row>
        <row r="48">
          <cell r="G48">
            <v>17</v>
          </cell>
        </row>
        <row r="49">
          <cell r="G49">
            <v>71</v>
          </cell>
        </row>
      </sheetData>
      <sheetData sheetId="17">
        <row r="9">
          <cell r="E9">
            <v>3710</v>
          </cell>
        </row>
        <row r="10">
          <cell r="E10">
            <v>-1417</v>
          </cell>
        </row>
        <row r="11">
          <cell r="E11">
            <v>-1016</v>
          </cell>
        </row>
        <row r="12">
          <cell r="E12">
            <v>-566</v>
          </cell>
        </row>
        <row r="13">
          <cell r="E13">
            <v>47</v>
          </cell>
        </row>
        <row r="17">
          <cell r="E17">
            <v>-7</v>
          </cell>
        </row>
        <row r="20">
          <cell r="E20">
            <v>103</v>
          </cell>
        </row>
        <row r="22">
          <cell r="E22">
            <v>-1798</v>
          </cell>
        </row>
        <row r="23">
          <cell r="E23">
            <v>600</v>
          </cell>
        </row>
        <row r="24">
          <cell r="E24">
            <v>-2050</v>
          </cell>
        </row>
        <row r="25">
          <cell r="E25">
            <v>271</v>
          </cell>
        </row>
        <row r="26">
          <cell r="E26">
            <v>6</v>
          </cell>
        </row>
        <row r="32">
          <cell r="E32">
            <v>-294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zoomScalePageLayoutView="0" workbookViewId="0" topLeftCell="A1">
      <selection activeCell="A1" sqref="A1"/>
    </sheetView>
  </sheetViews>
  <sheetFormatPr defaultColWidth="0" defaultRowHeight="0" customHeight="1" zeroHeight="1"/>
  <cols>
    <col min="1" max="5" width="9.28125" style="274" customWidth="1"/>
    <col min="6" max="6" width="12.140625" style="274" customWidth="1"/>
    <col min="7" max="7" width="49.57421875" style="284" customWidth="1"/>
    <col min="8" max="8" width="27.140625" style="274" hidden="1" customWidth="1"/>
    <col min="9" max="9" width="13.00390625" style="274" customWidth="1"/>
    <col min="10" max="16384" width="9.28125" style="274" hidden="1" customWidth="1"/>
  </cols>
  <sheetData>
    <row r="1" spans="1:8" ht="15.75">
      <c r="A1" s="269" t="s">
        <v>0</v>
      </c>
      <c r="B1" s="270"/>
      <c r="C1" s="270"/>
      <c r="D1" s="271"/>
      <c r="E1" s="270"/>
      <c r="F1" s="270"/>
      <c r="G1" s="272"/>
      <c r="H1" s="273"/>
    </row>
    <row r="2" spans="1:7" ht="15">
      <c r="A2" s="275"/>
      <c r="B2" s="275"/>
      <c r="C2" s="275"/>
      <c r="D2" s="275"/>
      <c r="E2" s="275"/>
      <c r="F2" s="275"/>
      <c r="G2" s="276"/>
    </row>
    <row r="3" spans="1:7" ht="15">
      <c r="A3" s="276"/>
      <c r="B3" s="276"/>
      <c r="C3" s="276"/>
      <c r="D3" s="276"/>
      <c r="E3" s="276"/>
      <c r="F3" s="275"/>
      <c r="G3" s="276"/>
    </row>
    <row r="4" spans="1:7" ht="15">
      <c r="A4" s="275"/>
      <c r="B4" s="275"/>
      <c r="C4" s="275"/>
      <c r="D4" s="275"/>
      <c r="E4" s="275"/>
      <c r="F4" s="275"/>
      <c r="G4" s="276"/>
    </row>
    <row r="5" spans="1:7" ht="18">
      <c r="A5" s="277" t="s">
        <v>1</v>
      </c>
      <c r="B5" s="277"/>
      <c r="C5" s="277"/>
      <c r="D5" s="277"/>
      <c r="E5" s="277"/>
      <c r="F5" s="278"/>
      <c r="G5" s="279"/>
    </row>
    <row r="6" spans="1:7" ht="18">
      <c r="A6" s="277"/>
      <c r="B6" s="277"/>
      <c r="C6" s="277"/>
      <c r="D6" s="277"/>
      <c r="E6" s="277"/>
      <c r="F6" s="278"/>
      <c r="G6" s="279"/>
    </row>
    <row r="7" spans="1:7" ht="18">
      <c r="A7" s="277"/>
      <c r="B7" s="277" t="s">
        <v>2</v>
      </c>
      <c r="C7" s="277"/>
      <c r="D7" s="277"/>
      <c r="E7" s="277"/>
      <c r="F7" s="277"/>
      <c r="G7" s="279" t="s">
        <v>3</v>
      </c>
    </row>
    <row r="8" spans="1:7" ht="18">
      <c r="A8" s="277"/>
      <c r="B8" s="277"/>
      <c r="C8" s="277"/>
      <c r="D8" s="277"/>
      <c r="E8" s="277"/>
      <c r="F8" s="277"/>
      <c r="G8" s="279"/>
    </row>
    <row r="9" spans="1:7" ht="18">
      <c r="A9" s="277"/>
      <c r="B9" s="277" t="s">
        <v>4</v>
      </c>
      <c r="C9" s="277"/>
      <c r="D9" s="277"/>
      <c r="E9" s="277"/>
      <c r="F9" s="277"/>
      <c r="G9" s="279" t="s">
        <v>5</v>
      </c>
    </row>
    <row r="10" spans="1:7" ht="18">
      <c r="A10" s="277"/>
      <c r="B10" s="277"/>
      <c r="C10" s="277"/>
      <c r="D10" s="277"/>
      <c r="E10" s="277"/>
      <c r="F10" s="277"/>
      <c r="G10" s="279"/>
    </row>
    <row r="11" spans="1:7" ht="18">
      <c r="A11" s="277"/>
      <c r="B11" s="277"/>
      <c r="C11" s="277"/>
      <c r="D11" s="277"/>
      <c r="E11" s="277"/>
      <c r="F11" s="277"/>
      <c r="G11" s="279" t="s">
        <v>6</v>
      </c>
    </row>
    <row r="12" spans="1:7" ht="18">
      <c r="A12" s="277"/>
      <c r="B12" s="277"/>
      <c r="C12" s="277"/>
      <c r="D12" s="277"/>
      <c r="E12" s="277"/>
      <c r="F12" s="277"/>
      <c r="G12" s="279"/>
    </row>
    <row r="13" spans="1:7" ht="18">
      <c r="A13" s="277"/>
      <c r="B13" s="277"/>
      <c r="C13" s="277"/>
      <c r="D13" s="277"/>
      <c r="E13" s="277"/>
      <c r="F13" s="277"/>
      <c r="G13" s="279" t="s">
        <v>7</v>
      </c>
    </row>
    <row r="14" spans="1:7" ht="18">
      <c r="A14" s="277"/>
      <c r="B14" s="277"/>
      <c r="C14" s="277"/>
      <c r="D14" s="277"/>
      <c r="E14" s="277"/>
      <c r="F14" s="277"/>
      <c r="G14" s="279"/>
    </row>
    <row r="15" spans="1:7" ht="18">
      <c r="A15" s="280"/>
      <c r="B15" s="277"/>
      <c r="C15" s="277"/>
      <c r="D15" s="277"/>
      <c r="E15" s="277"/>
      <c r="F15" s="280"/>
      <c r="G15" s="279" t="s">
        <v>8</v>
      </c>
    </row>
    <row r="16" spans="1:7" ht="18">
      <c r="A16" s="280"/>
      <c r="B16" s="277"/>
      <c r="C16" s="277"/>
      <c r="D16" s="277"/>
      <c r="E16" s="277"/>
      <c r="F16" s="280"/>
      <c r="G16" s="281"/>
    </row>
    <row r="17" spans="1:7" ht="18">
      <c r="A17" s="280"/>
      <c r="B17" s="277"/>
      <c r="C17" s="277"/>
      <c r="D17" s="277"/>
      <c r="E17" s="277"/>
      <c r="F17" s="280"/>
      <c r="G17" s="281"/>
    </row>
    <row r="18" spans="1:7" ht="18">
      <c r="A18" s="277"/>
      <c r="B18" s="277"/>
      <c r="C18" s="277"/>
      <c r="D18" s="278"/>
      <c r="E18" s="277"/>
      <c r="F18" s="278"/>
      <c r="G18" s="278"/>
    </row>
    <row r="19" spans="1:7" ht="18">
      <c r="A19" s="277"/>
      <c r="B19" s="277"/>
      <c r="C19" s="277"/>
      <c r="D19" s="277"/>
      <c r="E19" s="277"/>
      <c r="F19" s="278"/>
      <c r="G19" s="282"/>
    </row>
    <row r="20" spans="1:7" ht="18">
      <c r="A20" s="277" t="s">
        <v>124</v>
      </c>
      <c r="B20" s="277"/>
      <c r="C20" s="277"/>
      <c r="D20" s="277"/>
      <c r="E20" s="277"/>
      <c r="F20" s="278"/>
      <c r="G20" s="277" t="s">
        <v>9</v>
      </c>
    </row>
    <row r="21" spans="1:7" ht="18">
      <c r="A21" s="277"/>
      <c r="B21" s="277"/>
      <c r="C21" s="277"/>
      <c r="D21" s="277"/>
      <c r="E21" s="277"/>
      <c r="F21" s="278"/>
      <c r="G21" s="277"/>
    </row>
    <row r="22" spans="1:7" ht="18">
      <c r="A22" s="278"/>
      <c r="B22" s="277"/>
      <c r="C22" s="277"/>
      <c r="D22" s="277"/>
      <c r="E22" s="277"/>
      <c r="F22" s="278"/>
      <c r="G22" s="279"/>
    </row>
    <row r="23" spans="1:7" ht="18">
      <c r="A23" s="277" t="s">
        <v>125</v>
      </c>
      <c r="B23" s="277"/>
      <c r="C23" s="277"/>
      <c r="D23" s="277"/>
      <c r="E23" s="277"/>
      <c r="F23" s="278"/>
      <c r="G23" s="279" t="s">
        <v>10</v>
      </c>
    </row>
    <row r="24" spans="1:7" ht="18">
      <c r="A24" s="278"/>
      <c r="B24" s="277"/>
      <c r="C24" s="277"/>
      <c r="D24" s="277"/>
      <c r="E24" s="277"/>
      <c r="F24" s="278"/>
      <c r="G24" s="279"/>
    </row>
    <row r="25" spans="1:7" ht="18">
      <c r="A25" s="278"/>
      <c r="B25" s="277"/>
      <c r="C25" s="277"/>
      <c r="D25" s="277"/>
      <c r="E25" s="277"/>
      <c r="F25" s="278"/>
      <c r="G25" s="279"/>
    </row>
    <row r="26" spans="1:7" ht="18">
      <c r="A26" s="277" t="s">
        <v>11</v>
      </c>
      <c r="B26" s="277"/>
      <c r="C26" s="277"/>
      <c r="D26" s="277"/>
      <c r="E26" s="277"/>
      <c r="F26" s="278"/>
      <c r="G26" s="279" t="s">
        <v>127</v>
      </c>
    </row>
    <row r="27" spans="1:7" ht="18">
      <c r="A27" s="278"/>
      <c r="B27" s="277"/>
      <c r="C27" s="277"/>
      <c r="D27" s="277"/>
      <c r="E27" s="277"/>
      <c r="F27" s="278"/>
      <c r="G27" s="279" t="s">
        <v>128</v>
      </c>
    </row>
    <row r="28" spans="1:7" ht="18">
      <c r="A28" s="278"/>
      <c r="B28" s="277"/>
      <c r="C28" s="277"/>
      <c r="D28" s="277"/>
      <c r="E28" s="277"/>
      <c r="F28" s="278"/>
      <c r="G28" s="277"/>
    </row>
    <row r="29" spans="1:7" ht="18">
      <c r="A29" s="277"/>
      <c r="B29" s="277"/>
      <c r="C29" s="277"/>
      <c r="D29" s="277"/>
      <c r="E29" s="277"/>
      <c r="F29" s="277"/>
      <c r="G29" s="279"/>
    </row>
    <row r="30" spans="1:7" ht="18">
      <c r="A30" s="278"/>
      <c r="B30" s="277"/>
      <c r="C30" s="277"/>
      <c r="D30" s="277"/>
      <c r="E30" s="277"/>
      <c r="F30" s="278"/>
      <c r="G30" s="279"/>
    </row>
    <row r="31" spans="1:7" ht="18">
      <c r="A31" s="278"/>
      <c r="B31" s="277"/>
      <c r="C31" s="277"/>
      <c r="D31" s="277"/>
      <c r="E31" s="277"/>
      <c r="F31" s="277"/>
      <c r="G31" s="277"/>
    </row>
    <row r="32" spans="1:7" ht="18">
      <c r="A32" s="277" t="s">
        <v>12</v>
      </c>
      <c r="B32" s="277"/>
      <c r="C32" s="277"/>
      <c r="D32" s="277"/>
      <c r="E32" s="277"/>
      <c r="F32" s="277"/>
      <c r="G32" s="277"/>
    </row>
    <row r="33" spans="1:7" ht="18">
      <c r="A33" s="277"/>
      <c r="B33" s="277"/>
      <c r="C33" s="277"/>
      <c r="D33" s="277"/>
      <c r="E33" s="277"/>
      <c r="F33" s="278"/>
      <c r="G33" s="279" t="s">
        <v>129</v>
      </c>
    </row>
    <row r="34" spans="1:7" ht="18">
      <c r="A34" s="277"/>
      <c r="B34" s="277"/>
      <c r="C34" s="277"/>
      <c r="D34" s="277"/>
      <c r="E34" s="277"/>
      <c r="F34" s="278"/>
      <c r="G34" s="279"/>
    </row>
    <row r="35" spans="1:7" ht="18">
      <c r="A35" s="277"/>
      <c r="B35" s="277"/>
      <c r="C35" s="277"/>
      <c r="D35" s="277"/>
      <c r="E35" s="277"/>
      <c r="F35" s="278"/>
      <c r="G35" s="279" t="s">
        <v>13</v>
      </c>
    </row>
    <row r="36" spans="1:7" ht="18">
      <c r="A36" s="277"/>
      <c r="B36" s="277"/>
      <c r="C36" s="277"/>
      <c r="D36" s="277"/>
      <c r="E36" s="277"/>
      <c r="F36" s="278"/>
      <c r="G36" s="279"/>
    </row>
    <row r="37" spans="1:7" ht="18">
      <c r="A37" s="278"/>
      <c r="B37" s="277"/>
      <c r="C37" s="277"/>
      <c r="D37" s="277"/>
      <c r="E37" s="277"/>
      <c r="F37" s="278"/>
      <c r="G37" s="279" t="s">
        <v>14</v>
      </c>
    </row>
    <row r="38" spans="1:7" ht="18">
      <c r="A38" s="278"/>
      <c r="B38" s="277"/>
      <c r="C38" s="277"/>
      <c r="D38" s="277"/>
      <c r="E38" s="277"/>
      <c r="F38" s="278"/>
      <c r="G38" s="279"/>
    </row>
    <row r="39" spans="1:7" ht="18">
      <c r="A39" s="278"/>
      <c r="B39" s="277"/>
      <c r="C39" s="277"/>
      <c r="D39" s="277"/>
      <c r="E39" s="277"/>
      <c r="F39" s="278"/>
      <c r="G39" s="279" t="s">
        <v>15</v>
      </c>
    </row>
    <row r="40" spans="1:7" ht="18">
      <c r="A40" s="278"/>
      <c r="B40" s="277"/>
      <c r="C40" s="277"/>
      <c r="D40" s="277"/>
      <c r="E40" s="277"/>
      <c r="F40" s="278"/>
      <c r="G40" s="279"/>
    </row>
    <row r="41" spans="1:9" ht="18">
      <c r="A41" s="278"/>
      <c r="B41" s="277"/>
      <c r="C41" s="277"/>
      <c r="D41" s="277"/>
      <c r="E41" s="277"/>
      <c r="F41" s="278"/>
      <c r="G41" s="279" t="s">
        <v>16</v>
      </c>
      <c r="H41" s="284"/>
      <c r="I41" s="284"/>
    </row>
    <row r="42" spans="1:9" ht="18">
      <c r="A42" s="278"/>
      <c r="B42" s="277"/>
      <c r="C42" s="277"/>
      <c r="D42" s="277"/>
      <c r="E42" s="277"/>
      <c r="F42" s="278"/>
      <c r="G42" s="279"/>
      <c r="H42" s="284"/>
      <c r="I42" s="284"/>
    </row>
    <row r="43" spans="1:9" ht="18">
      <c r="A43" s="278"/>
      <c r="B43" s="277"/>
      <c r="C43" s="277"/>
      <c r="D43" s="277"/>
      <c r="E43" s="277"/>
      <c r="F43" s="278"/>
      <c r="G43" s="279" t="s">
        <v>132</v>
      </c>
      <c r="H43" s="284"/>
      <c r="I43" s="284"/>
    </row>
    <row r="44" spans="1:9" ht="18">
      <c r="A44" s="278"/>
      <c r="B44" s="277"/>
      <c r="C44" s="277"/>
      <c r="D44" s="277"/>
      <c r="E44" s="277"/>
      <c r="F44" s="277"/>
      <c r="G44" s="279"/>
      <c r="H44" s="284"/>
      <c r="I44" s="284"/>
    </row>
    <row r="45" spans="1:7" ht="18">
      <c r="A45" s="278"/>
      <c r="B45" s="277"/>
      <c r="C45" s="277"/>
      <c r="D45" s="277"/>
      <c r="E45" s="277"/>
      <c r="F45" s="277"/>
      <c r="G45" s="279"/>
    </row>
    <row r="46" spans="1:7" ht="18">
      <c r="A46" s="278"/>
      <c r="B46" s="277"/>
      <c r="C46" s="277"/>
      <c r="D46" s="277"/>
      <c r="E46" s="277"/>
      <c r="F46" s="277"/>
      <c r="G46" s="277"/>
    </row>
    <row r="47" spans="1:7" ht="18">
      <c r="A47" s="278"/>
      <c r="B47" s="277"/>
      <c r="C47" s="277"/>
      <c r="D47" s="277"/>
      <c r="E47" s="277"/>
      <c r="F47" s="277"/>
      <c r="G47" s="277"/>
    </row>
    <row r="48" spans="1:7" ht="18">
      <c r="A48" s="277" t="s">
        <v>17</v>
      </c>
      <c r="B48" s="277"/>
      <c r="C48" s="277"/>
      <c r="D48" s="277"/>
      <c r="E48" s="277"/>
      <c r="F48" s="278"/>
      <c r="G48" s="279" t="s">
        <v>18</v>
      </c>
    </row>
    <row r="49" spans="1:7" ht="18">
      <c r="A49" s="278"/>
      <c r="B49" s="277"/>
      <c r="C49" s="277"/>
      <c r="D49" s="277"/>
      <c r="E49" s="277"/>
      <c r="F49" s="277"/>
      <c r="G49" s="277"/>
    </row>
    <row r="50" spans="1:7" ht="18">
      <c r="A50" s="278"/>
      <c r="B50" s="277"/>
      <c r="C50" s="277"/>
      <c r="D50" s="277"/>
      <c r="E50" s="277"/>
      <c r="F50" s="277"/>
      <c r="G50" s="277"/>
    </row>
    <row r="51" spans="1:7" ht="18">
      <c r="A51" s="277"/>
      <c r="B51" s="277"/>
      <c r="C51" s="277"/>
      <c r="D51" s="277"/>
      <c r="E51" s="277"/>
      <c r="F51" s="278"/>
      <c r="G51" s="279"/>
    </row>
    <row r="52" spans="1:7" ht="18">
      <c r="A52" s="278"/>
      <c r="B52" s="277"/>
      <c r="C52" s="277"/>
      <c r="D52" s="277"/>
      <c r="E52" s="277"/>
      <c r="F52" s="278"/>
      <c r="G52" s="279"/>
    </row>
    <row r="53" spans="1:6" ht="18">
      <c r="A53" s="278"/>
      <c r="D53" s="283"/>
      <c r="F53" s="278"/>
    </row>
    <row r="54" spans="1:6" ht="18">
      <c r="A54" s="278"/>
      <c r="D54" s="283"/>
      <c r="F54" s="278"/>
    </row>
    <row r="55" spans="1:9" ht="18">
      <c r="A55" s="278"/>
      <c r="D55" s="283"/>
      <c r="F55" s="277"/>
      <c r="G55" s="277"/>
      <c r="H55" s="277"/>
      <c r="I55" s="277"/>
    </row>
    <row r="56" spans="1:9" ht="18">
      <c r="A56" s="277"/>
      <c r="D56" s="283"/>
      <c r="F56" s="278"/>
      <c r="G56" s="277"/>
      <c r="H56" s="277"/>
      <c r="I56" s="277"/>
    </row>
    <row r="57" spans="1:7" ht="18">
      <c r="A57" s="277"/>
      <c r="D57" s="285"/>
      <c r="F57" s="278"/>
      <c r="G57" s="277"/>
    </row>
    <row r="58" spans="1:6" ht="18">
      <c r="A58" s="277"/>
      <c r="D58" s="285"/>
      <c r="F58" s="278"/>
    </row>
    <row r="59" spans="1:6" ht="18">
      <c r="A59" s="278"/>
      <c r="D59" s="285"/>
      <c r="F59" s="278"/>
    </row>
    <row r="60" spans="1:6" ht="18">
      <c r="A60" s="278"/>
      <c r="D60" s="285"/>
      <c r="F60" s="278"/>
    </row>
    <row r="61" spans="1:6" ht="18">
      <c r="A61" s="278"/>
      <c r="D61" s="285"/>
      <c r="F61" s="278"/>
    </row>
    <row r="62" spans="1:7" ht="18">
      <c r="A62" s="278"/>
      <c r="D62" s="285"/>
      <c r="F62" s="278"/>
      <c r="G62" s="278"/>
    </row>
    <row r="63" spans="1:6" ht="18">
      <c r="A63" s="278"/>
      <c r="D63" s="285"/>
      <c r="F63" s="278"/>
    </row>
    <row r="64" spans="1:9" ht="18">
      <c r="A64" s="278"/>
      <c r="D64" s="285"/>
      <c r="H64" s="284"/>
      <c r="I64" s="284"/>
    </row>
    <row r="65" spans="1:6" ht="18">
      <c r="A65" s="278"/>
      <c r="F65" s="278"/>
    </row>
    <row r="66" spans="1:6" ht="18">
      <c r="A66" s="278"/>
      <c r="F66" s="278"/>
    </row>
    <row r="67" spans="1:6" ht="18">
      <c r="A67" s="278"/>
      <c r="F67" s="278"/>
    </row>
    <row r="68" spans="1:6" ht="18">
      <c r="A68" s="278"/>
      <c r="F68" s="278"/>
    </row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 customHeight="1"/>
    <row r="80" ht="12.7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="118" zoomScaleSheetLayoutView="118" zoomScalePageLayoutView="0" workbookViewId="0" topLeftCell="A1">
      <selection activeCell="A1" sqref="A1:G1"/>
    </sheetView>
  </sheetViews>
  <sheetFormatPr defaultColWidth="9.140625" defaultRowHeight="15"/>
  <cols>
    <col min="1" max="1" width="52.7109375" style="0" customWidth="1"/>
    <col min="2" max="2" width="11.28125" style="0" customWidth="1"/>
    <col min="3" max="3" width="4.8515625" style="0" customWidth="1"/>
    <col min="4" max="4" width="12.28125" style="0" customWidth="1"/>
    <col min="5" max="5" width="3.421875" style="0" customWidth="1"/>
    <col min="6" max="6" width="12.00390625" style="0" customWidth="1"/>
    <col min="7" max="7" width="2.57421875" style="0" customWidth="1"/>
  </cols>
  <sheetData>
    <row r="1" spans="1:7" ht="15">
      <c r="A1" s="315" t="s">
        <v>0</v>
      </c>
      <c r="B1" s="316"/>
      <c r="C1" s="316"/>
      <c r="D1" s="316"/>
      <c r="E1" s="316"/>
      <c r="F1" s="316"/>
      <c r="G1" s="316"/>
    </row>
    <row r="2" spans="1:7" ht="15">
      <c r="A2" s="92" t="s">
        <v>90</v>
      </c>
      <c r="B2" s="1"/>
      <c r="C2" s="1"/>
      <c r="D2" s="1"/>
      <c r="E2" s="1"/>
      <c r="F2" s="1"/>
      <c r="G2" s="1"/>
    </row>
    <row r="3" spans="1:7" ht="15">
      <c r="A3" s="93" t="s">
        <v>103</v>
      </c>
      <c r="B3" s="2"/>
      <c r="C3" s="2"/>
      <c r="D3" s="2"/>
      <c r="E3" s="2"/>
      <c r="F3" s="2"/>
      <c r="G3" s="2"/>
    </row>
    <row r="4" spans="1:7" ht="15">
      <c r="A4" s="3"/>
      <c r="B4" s="4"/>
      <c r="C4" s="4"/>
      <c r="D4" s="4"/>
      <c r="E4" s="4"/>
      <c r="F4" s="4"/>
      <c r="G4" s="5"/>
    </row>
    <row r="5" spans="1:7" ht="15">
      <c r="A5" s="3"/>
      <c r="B5" s="4"/>
      <c r="C5" s="4"/>
      <c r="D5" s="4"/>
      <c r="E5" s="4"/>
      <c r="F5" s="4"/>
      <c r="G5" s="5"/>
    </row>
    <row r="6" spans="1:7" ht="15">
      <c r="A6" s="94"/>
      <c r="B6" s="137" t="s">
        <v>19</v>
      </c>
      <c r="C6" s="96"/>
      <c r="D6" s="136">
        <v>2012</v>
      </c>
      <c r="E6" s="96"/>
      <c r="F6" s="136">
        <v>2011</v>
      </c>
      <c r="G6" s="6"/>
    </row>
    <row r="7" spans="1:7" ht="15">
      <c r="A7" s="94"/>
      <c r="B7" s="96"/>
      <c r="C7" s="96"/>
      <c r="D7" s="300" t="s">
        <v>20</v>
      </c>
      <c r="E7" s="305"/>
      <c r="F7" s="300" t="s">
        <v>20</v>
      </c>
      <c r="G7" s="7"/>
    </row>
    <row r="8" spans="1:7" ht="15">
      <c r="A8" s="94"/>
      <c r="B8" s="96"/>
      <c r="C8" s="96"/>
      <c r="D8" s="97"/>
      <c r="E8" s="96"/>
      <c r="F8" s="97"/>
      <c r="G8" s="7"/>
    </row>
    <row r="9" spans="1:7" ht="15">
      <c r="A9" s="94"/>
      <c r="B9" s="96"/>
      <c r="C9" s="96"/>
      <c r="D9" s="97"/>
      <c r="E9" s="96"/>
      <c r="F9" s="97"/>
      <c r="G9" s="7"/>
    </row>
    <row r="10" spans="1:9" ht="15">
      <c r="A10" s="91" t="s">
        <v>21</v>
      </c>
      <c r="B10" s="98">
        <v>3</v>
      </c>
      <c r="C10" s="99"/>
      <c r="D10" s="100">
        <f>+'[2]IS_2012'!$G$10</f>
        <v>2790</v>
      </c>
      <c r="E10" s="99"/>
      <c r="F10" s="100">
        <v>2389</v>
      </c>
      <c r="G10" s="8"/>
      <c r="H10" s="32"/>
      <c r="I10" s="289"/>
    </row>
    <row r="11" spans="1:9" ht="15">
      <c r="A11" s="81" t="s">
        <v>22</v>
      </c>
      <c r="B11" s="98">
        <v>4</v>
      </c>
      <c r="C11" s="101"/>
      <c r="D11" s="102">
        <f>+'[2]IS_2012'!$G$11</f>
        <v>182</v>
      </c>
      <c r="E11" s="101"/>
      <c r="F11" s="102">
        <v>260</v>
      </c>
      <c r="G11" s="9"/>
      <c r="H11" s="32"/>
      <c r="I11" s="289"/>
    </row>
    <row r="12" spans="1:9" ht="15">
      <c r="A12" s="81" t="s">
        <v>23</v>
      </c>
      <c r="B12" s="98">
        <v>5</v>
      </c>
      <c r="C12" s="103"/>
      <c r="D12" s="102">
        <f>+'[2]IS_2012'!$G$12</f>
        <v>-37</v>
      </c>
      <c r="E12" s="103"/>
      <c r="F12" s="102">
        <v>-27</v>
      </c>
      <c r="G12" s="9"/>
      <c r="H12" s="32"/>
      <c r="I12" s="289"/>
    </row>
    <row r="13" spans="1:9" ht="15">
      <c r="A13" s="91" t="s">
        <v>24</v>
      </c>
      <c r="B13" s="98">
        <v>6</v>
      </c>
      <c r="C13" s="103"/>
      <c r="D13" s="102">
        <f>+'[2]IS_2012'!$G$13</f>
        <v>-1138</v>
      </c>
      <c r="E13" s="103"/>
      <c r="F13" s="102">
        <v>-1184</v>
      </c>
      <c r="G13" s="9"/>
      <c r="H13" s="32"/>
      <c r="I13" s="289"/>
    </row>
    <row r="14" spans="1:9" ht="15">
      <c r="A14" s="81" t="s">
        <v>25</v>
      </c>
      <c r="B14" s="98" t="s">
        <v>102</v>
      </c>
      <c r="C14" s="103"/>
      <c r="D14" s="102">
        <f>+'[2]IS_2012'!$G$14</f>
        <v>-243</v>
      </c>
      <c r="E14" s="103"/>
      <c r="F14" s="102">
        <v>-316</v>
      </c>
      <c r="G14" s="9"/>
      <c r="H14" s="32"/>
      <c r="I14" s="289"/>
    </row>
    <row r="15" spans="1:9" ht="15">
      <c r="A15" s="81" t="s">
        <v>26</v>
      </c>
      <c r="B15" s="98">
        <v>7</v>
      </c>
      <c r="C15" s="104"/>
      <c r="D15" s="102">
        <f>+'[2]IS_2012'!$G$15</f>
        <v>-1051</v>
      </c>
      <c r="E15" s="104"/>
      <c r="F15" s="102">
        <v>-1041</v>
      </c>
      <c r="G15" s="9"/>
      <c r="H15" s="32"/>
      <c r="I15" s="289"/>
    </row>
    <row r="16" spans="1:9" ht="15">
      <c r="A16" s="91" t="s">
        <v>27</v>
      </c>
      <c r="B16" s="98">
        <v>8</v>
      </c>
      <c r="C16" s="105"/>
      <c r="D16" s="106">
        <f>+'[2]IS_2012'!$G$16</f>
        <v>-161</v>
      </c>
      <c r="E16" s="105"/>
      <c r="F16" s="106">
        <v>-68</v>
      </c>
      <c r="G16" s="9"/>
      <c r="H16" s="32"/>
      <c r="I16" s="289"/>
    </row>
    <row r="17" spans="1:9" ht="15">
      <c r="A17" s="138" t="s">
        <v>106</v>
      </c>
      <c r="B17" s="98"/>
      <c r="C17" s="107"/>
      <c r="D17" s="109">
        <f>SUM(D10:D16)</f>
        <v>342</v>
      </c>
      <c r="E17" s="107"/>
      <c r="F17" s="109">
        <f>SUM(F10:F16)</f>
        <v>13</v>
      </c>
      <c r="G17" s="11"/>
      <c r="H17" s="32"/>
      <c r="I17" s="292"/>
    </row>
    <row r="18" spans="1:7" ht="15">
      <c r="A18" s="110"/>
      <c r="B18" s="98"/>
      <c r="C18" s="104"/>
      <c r="D18" s="113"/>
      <c r="E18" s="104"/>
      <c r="F18" s="113"/>
      <c r="G18" s="12"/>
    </row>
    <row r="19" spans="1:9" ht="15">
      <c r="A19" s="91" t="s">
        <v>28</v>
      </c>
      <c r="B19" s="98">
        <v>9</v>
      </c>
      <c r="C19" s="110"/>
      <c r="D19" s="102">
        <f>+'[2]IS_2012'!$G$19</f>
        <v>355</v>
      </c>
      <c r="E19" s="110"/>
      <c r="F19" s="102">
        <v>349</v>
      </c>
      <c r="G19" s="9"/>
      <c r="H19" s="32"/>
      <c r="I19" s="289"/>
    </row>
    <row r="20" spans="1:9" ht="15">
      <c r="A20" s="91" t="s">
        <v>29</v>
      </c>
      <c r="B20" s="111">
        <v>10</v>
      </c>
      <c r="C20" s="110"/>
      <c r="D20" s="106">
        <f>+'[2]IS_2012'!$G$20</f>
        <v>-27</v>
      </c>
      <c r="E20" s="110"/>
      <c r="F20" s="106">
        <v>-33</v>
      </c>
      <c r="G20" s="9"/>
      <c r="H20" s="32"/>
      <c r="I20" s="292"/>
    </row>
    <row r="21" spans="1:9" ht="15">
      <c r="A21" s="92" t="s">
        <v>30</v>
      </c>
      <c r="B21" s="111"/>
      <c r="C21" s="110"/>
      <c r="D21" s="109">
        <f>+D19+D20</f>
        <v>328</v>
      </c>
      <c r="E21" s="110"/>
      <c r="F21" s="109">
        <f>+F19+F20</f>
        <v>316</v>
      </c>
      <c r="G21" s="9"/>
      <c r="H21" s="32"/>
      <c r="I21" s="292"/>
    </row>
    <row r="22" spans="1:7" ht="15">
      <c r="A22" s="92"/>
      <c r="B22" s="111"/>
      <c r="C22" s="110"/>
      <c r="D22" s="109"/>
      <c r="E22" s="110"/>
      <c r="F22" s="109"/>
      <c r="G22" s="9"/>
    </row>
    <row r="23" spans="1:9" ht="17.25" customHeight="1">
      <c r="A23" s="92" t="s">
        <v>107</v>
      </c>
      <c r="B23" s="98"/>
      <c r="C23" s="105"/>
      <c r="D23" s="112">
        <f>+D17+D21</f>
        <v>670</v>
      </c>
      <c r="E23" s="105"/>
      <c r="F23" s="112">
        <f>+F17+F21</f>
        <v>329</v>
      </c>
      <c r="G23" s="11"/>
      <c r="H23" s="32"/>
      <c r="I23" s="292"/>
    </row>
    <row r="24" spans="1:7" ht="15">
      <c r="A24" s="92"/>
      <c r="B24" s="111"/>
      <c r="C24" s="110"/>
      <c r="D24" s="102"/>
      <c r="E24" s="110"/>
      <c r="F24" s="102"/>
      <c r="G24" s="11"/>
    </row>
    <row r="25" spans="1:9" ht="15">
      <c r="A25" s="139" t="s">
        <v>108</v>
      </c>
      <c r="B25" s="140">
        <v>11</v>
      </c>
      <c r="C25" s="141"/>
      <c r="D25" s="142">
        <f>+'[2]IS_2012'!$G$25</f>
        <v>-67</v>
      </c>
      <c r="E25" s="141"/>
      <c r="F25" s="142">
        <v>-15</v>
      </c>
      <c r="G25" s="9"/>
      <c r="H25" s="32"/>
      <c r="I25" s="292"/>
    </row>
    <row r="26" spans="1:7" ht="15">
      <c r="A26" s="94"/>
      <c r="B26" s="98"/>
      <c r="C26" s="105"/>
      <c r="D26" s="108"/>
      <c r="E26" s="105"/>
      <c r="F26" s="108"/>
      <c r="G26" s="13"/>
    </row>
    <row r="27" spans="1:9" ht="15.75" thickBot="1">
      <c r="A27" s="94" t="s">
        <v>109</v>
      </c>
      <c r="B27" s="114"/>
      <c r="C27" s="104"/>
      <c r="D27" s="115">
        <f>+D23+D25</f>
        <v>603</v>
      </c>
      <c r="E27" s="104"/>
      <c r="F27" s="115">
        <f>+F23+F25</f>
        <v>314</v>
      </c>
      <c r="G27" s="11"/>
      <c r="H27" s="32"/>
      <c r="I27" s="292"/>
    </row>
    <row r="28" spans="1:6" ht="15.75" thickTop="1">
      <c r="A28" s="81"/>
      <c r="B28" s="84"/>
      <c r="C28" s="110"/>
      <c r="D28" s="143"/>
      <c r="E28" s="110"/>
      <c r="F28" s="143"/>
    </row>
    <row r="29" spans="1:6" ht="15">
      <c r="A29" s="94" t="s">
        <v>91</v>
      </c>
      <c r="B29" s="114"/>
      <c r="C29" s="104"/>
      <c r="D29" s="108"/>
      <c r="E29" s="104"/>
      <c r="F29" s="108"/>
    </row>
    <row r="30" spans="1:6" ht="29.25" customHeight="1">
      <c r="A30" s="309" t="s">
        <v>138</v>
      </c>
      <c r="B30" s="111"/>
      <c r="C30" s="120"/>
      <c r="D30" s="121">
        <f>+'[2]IS_2012'!$G$30</f>
        <v>197</v>
      </c>
      <c r="E30" s="122"/>
      <c r="F30" s="121">
        <v>0</v>
      </c>
    </row>
    <row r="31" spans="1:6" ht="30" customHeight="1">
      <c r="A31" s="293" t="s">
        <v>104</v>
      </c>
      <c r="B31" s="111"/>
      <c r="C31" s="120"/>
      <c r="D31" s="295">
        <f>+'[2]IS_2012'!$G$31</f>
        <v>-20</v>
      </c>
      <c r="E31" s="122"/>
      <c r="F31" s="295">
        <v>0</v>
      </c>
    </row>
    <row r="32" spans="1:6" ht="15">
      <c r="A32" s="294" t="s">
        <v>105</v>
      </c>
      <c r="B32" s="111"/>
      <c r="C32" s="120"/>
      <c r="D32" s="306">
        <f>+D30+D31</f>
        <v>177</v>
      </c>
      <c r="E32" s="122"/>
      <c r="F32" s="306">
        <f>+F30+F31</f>
        <v>0</v>
      </c>
    </row>
    <row r="33" spans="1:6" ht="15">
      <c r="A33" s="119"/>
      <c r="B33" s="111"/>
      <c r="C33" s="120"/>
      <c r="D33" s="121"/>
      <c r="E33" s="122"/>
      <c r="F33" s="121"/>
    </row>
    <row r="34" spans="1:6" ht="15.75" thickBot="1">
      <c r="A34" s="294" t="s">
        <v>122</v>
      </c>
      <c r="B34" s="123"/>
      <c r="C34" s="122"/>
      <c r="D34" s="307">
        <f>+D27+D32</f>
        <v>780</v>
      </c>
      <c r="E34" s="124"/>
      <c r="F34" s="307">
        <f>+F27+F32</f>
        <v>314</v>
      </c>
    </row>
    <row r="35" spans="1:6" ht="15.75" thickTop="1">
      <c r="A35" s="93"/>
      <c r="B35" s="124"/>
      <c r="C35" s="122"/>
      <c r="D35" s="118"/>
      <c r="E35" s="122"/>
      <c r="F35" s="118"/>
    </row>
    <row r="36" spans="1:6" ht="15">
      <c r="A36" s="294" t="s">
        <v>123</v>
      </c>
      <c r="B36" s="124">
        <v>24</v>
      </c>
      <c r="C36" s="122" t="s">
        <v>31</v>
      </c>
      <c r="D36" s="308">
        <f>+'[2]IS_2012'!$G$35</f>
        <v>0.09</v>
      </c>
      <c r="E36" s="144"/>
      <c r="F36" s="308">
        <f>+'[1]отчет за всеобхватния доход'!$D$35</f>
        <v>0.05331423575771018</v>
      </c>
    </row>
    <row r="37" spans="1:6" ht="15">
      <c r="A37" s="116"/>
      <c r="B37" s="116"/>
      <c r="C37" s="116"/>
      <c r="D37" s="116"/>
      <c r="E37" s="116"/>
      <c r="F37" s="116"/>
    </row>
    <row r="38" spans="1:6" ht="15">
      <c r="A38" s="117"/>
      <c r="B38" s="125"/>
      <c r="C38" s="116"/>
      <c r="D38" s="126"/>
      <c r="E38" s="127"/>
      <c r="F38" s="128"/>
    </row>
    <row r="39" spans="1:6" ht="15">
      <c r="A39" s="86" t="s">
        <v>130</v>
      </c>
      <c r="B39" s="87"/>
      <c r="C39" s="87"/>
      <c r="D39" s="120"/>
      <c r="E39" s="116"/>
      <c r="F39" s="116"/>
    </row>
    <row r="40" spans="1:6" ht="15">
      <c r="A40" s="86"/>
      <c r="B40" s="89"/>
      <c r="C40" s="129"/>
      <c r="D40" s="116"/>
      <c r="E40" s="116"/>
      <c r="F40" s="116"/>
    </row>
    <row r="41" spans="1:6" ht="15">
      <c r="A41" s="88" t="s">
        <v>87</v>
      </c>
      <c r="B41" s="87"/>
      <c r="C41" s="129"/>
      <c r="D41" s="116"/>
      <c r="E41" s="116"/>
      <c r="F41" s="116"/>
    </row>
    <row r="42" spans="1:6" ht="15">
      <c r="A42" s="88"/>
      <c r="B42" s="145" t="s">
        <v>3</v>
      </c>
      <c r="C42" s="90"/>
      <c r="D42" s="116"/>
      <c r="E42" s="116"/>
      <c r="F42" s="116"/>
    </row>
    <row r="43" spans="1:6" ht="15">
      <c r="A43" s="88" t="s">
        <v>32</v>
      </c>
      <c r="B43" s="130"/>
      <c r="C43" s="131"/>
      <c r="D43" s="132"/>
      <c r="E43" s="116"/>
      <c r="F43" s="116"/>
    </row>
    <row r="44" spans="1:6" ht="15">
      <c r="A44" s="133"/>
      <c r="B44" s="134" t="s">
        <v>5</v>
      </c>
      <c r="C44" s="116"/>
      <c r="D44" s="116"/>
      <c r="E44" s="116"/>
      <c r="F44" s="116"/>
    </row>
    <row r="45" spans="1:6" ht="15">
      <c r="A45" s="135"/>
      <c r="B45" s="135"/>
      <c r="C45" s="116"/>
      <c r="D45" s="116"/>
      <c r="E45" s="116"/>
      <c r="F45" s="116"/>
    </row>
    <row r="46" spans="1:4" ht="15">
      <c r="A46" s="146" t="s">
        <v>33</v>
      </c>
      <c r="B46" s="16"/>
      <c r="C46" s="14"/>
      <c r="D46" s="14"/>
    </row>
    <row r="47" spans="1:4" ht="15">
      <c r="A47" s="15"/>
      <c r="B47" s="134" t="s">
        <v>9</v>
      </c>
      <c r="C47" s="14"/>
      <c r="D47" s="14"/>
    </row>
    <row r="48" spans="3:4" ht="15">
      <c r="C48" s="14"/>
      <c r="D48" s="14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Normal="9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8.00390625" style="0" customWidth="1"/>
    <col min="2" max="2" width="15.140625" style="0" customWidth="1"/>
    <col min="3" max="3" width="2.00390625" style="0" customWidth="1"/>
    <col min="4" max="4" width="14.140625" style="0" customWidth="1"/>
    <col min="5" max="5" width="2.00390625" style="0" customWidth="1"/>
    <col min="6" max="6" width="14.28125" style="0" customWidth="1"/>
    <col min="9" max="9" width="9.421875" style="0" bestFit="1" customWidth="1"/>
  </cols>
  <sheetData>
    <row r="1" spans="1:6" ht="15">
      <c r="A1" s="217" t="s">
        <v>34</v>
      </c>
      <c r="B1" s="218"/>
      <c r="C1" s="219"/>
      <c r="D1" s="218"/>
      <c r="E1" s="218"/>
      <c r="F1" s="219"/>
    </row>
    <row r="2" spans="1:6" ht="15">
      <c r="A2" s="220" t="s">
        <v>35</v>
      </c>
      <c r="B2" s="221"/>
      <c r="C2" s="222"/>
      <c r="D2" s="221"/>
      <c r="E2" s="223"/>
      <c r="F2" s="222"/>
    </row>
    <row r="3" spans="1:6" ht="15">
      <c r="A3" s="224" t="s">
        <v>110</v>
      </c>
      <c r="B3" s="221"/>
      <c r="C3" s="222"/>
      <c r="D3" s="225"/>
      <c r="E3" s="226"/>
      <c r="F3" s="222"/>
    </row>
    <row r="4" spans="1:6" ht="36" customHeight="1">
      <c r="A4" s="227"/>
      <c r="B4" s="228" t="s">
        <v>19</v>
      </c>
      <c r="C4" s="229"/>
      <c r="D4" s="230" t="s">
        <v>111</v>
      </c>
      <c r="E4" s="231"/>
      <c r="F4" s="230" t="s">
        <v>92</v>
      </c>
    </row>
    <row r="5" spans="1:7" ht="15">
      <c r="A5" s="227"/>
      <c r="B5" s="232"/>
      <c r="C5" s="233"/>
      <c r="D5" s="302" t="s">
        <v>36</v>
      </c>
      <c r="E5" s="303"/>
      <c r="F5" s="302" t="s">
        <v>36</v>
      </c>
      <c r="G5" s="304"/>
    </row>
    <row r="6" spans="1:6" ht="15">
      <c r="A6" s="227"/>
      <c r="B6" s="234"/>
      <c r="C6" s="235"/>
      <c r="D6" s="234"/>
      <c r="E6" s="234"/>
      <c r="F6" s="234"/>
    </row>
    <row r="7" spans="1:6" ht="15">
      <c r="A7" s="220" t="s">
        <v>37</v>
      </c>
      <c r="B7" s="236"/>
      <c r="C7" s="222"/>
      <c r="D7" s="221"/>
      <c r="E7" s="223"/>
      <c r="F7" s="221"/>
    </row>
    <row r="8" spans="1:6" ht="15">
      <c r="A8" s="227"/>
      <c r="B8" s="236"/>
      <c r="C8" s="222"/>
      <c r="D8" s="221"/>
      <c r="E8" s="223"/>
      <c r="F8" s="221"/>
    </row>
    <row r="9" spans="1:6" ht="15">
      <c r="A9" s="237" t="s">
        <v>38</v>
      </c>
      <c r="B9" s="238"/>
      <c r="C9" s="239"/>
      <c r="D9" s="240"/>
      <c r="E9" s="241"/>
      <c r="F9" s="240"/>
    </row>
    <row r="10" spans="1:9" ht="15">
      <c r="A10" s="227" t="s">
        <v>39</v>
      </c>
      <c r="B10" s="238">
        <v>12</v>
      </c>
      <c r="C10" s="242"/>
      <c r="D10" s="243">
        <f>+'[2]BS_2012'!$G$14</f>
        <v>2033</v>
      </c>
      <c r="E10" s="244"/>
      <c r="F10" s="243">
        <v>2147</v>
      </c>
      <c r="H10" s="20"/>
      <c r="I10" s="289"/>
    </row>
    <row r="11" spans="1:9" ht="15">
      <c r="A11" s="227" t="s">
        <v>40</v>
      </c>
      <c r="B11" s="238">
        <v>13</v>
      </c>
      <c r="C11" s="242"/>
      <c r="D11" s="243">
        <f>+'[2]BS_2012'!$G$15</f>
        <v>51</v>
      </c>
      <c r="E11" s="244"/>
      <c r="F11" s="243">
        <v>172</v>
      </c>
      <c r="H11" s="20"/>
      <c r="I11" s="289"/>
    </row>
    <row r="12" spans="1:9" ht="15">
      <c r="A12" s="227" t="s">
        <v>41</v>
      </c>
      <c r="B12" s="238">
        <v>14</v>
      </c>
      <c r="C12" s="242"/>
      <c r="D12" s="243">
        <f>+'[2]BS_2012'!$G$16</f>
        <v>40</v>
      </c>
      <c r="E12" s="244"/>
      <c r="F12" s="243">
        <v>40</v>
      </c>
      <c r="H12" s="20"/>
      <c r="I12" s="289"/>
    </row>
    <row r="13" spans="1:9" ht="15">
      <c r="A13" s="227" t="s">
        <v>42</v>
      </c>
      <c r="B13" s="238">
        <v>15</v>
      </c>
      <c r="C13" s="242"/>
      <c r="D13" s="299">
        <v>0</v>
      </c>
      <c r="E13" s="244"/>
      <c r="F13" s="243">
        <v>1532</v>
      </c>
      <c r="H13" s="20"/>
      <c r="I13" s="289"/>
    </row>
    <row r="14" spans="1:12" ht="15">
      <c r="A14" s="310" t="s">
        <v>133</v>
      </c>
      <c r="B14" s="238">
        <v>16</v>
      </c>
      <c r="C14" s="242"/>
      <c r="D14" s="243">
        <f>+'[2]BS_2012'!$G$19</f>
        <v>2142</v>
      </c>
      <c r="E14" s="244"/>
      <c r="F14" s="243">
        <v>134.304</v>
      </c>
      <c r="H14" s="20"/>
      <c r="I14" s="289"/>
      <c r="J14" s="14"/>
      <c r="K14" s="14"/>
      <c r="L14" s="14"/>
    </row>
    <row r="15" spans="1:9" ht="15">
      <c r="A15" s="227" t="s">
        <v>43</v>
      </c>
      <c r="B15" s="238">
        <v>17</v>
      </c>
      <c r="C15" s="242"/>
      <c r="D15" s="243">
        <f>+'[2]BS_2012'!$G$20</f>
        <v>7</v>
      </c>
      <c r="E15" s="244"/>
      <c r="F15" s="243">
        <v>25</v>
      </c>
      <c r="G15" s="10"/>
      <c r="H15" s="20"/>
      <c r="I15" s="289"/>
    </row>
    <row r="16" spans="1:9" ht="15">
      <c r="A16" s="237"/>
      <c r="B16" s="238"/>
      <c r="C16" s="245"/>
      <c r="D16" s="246">
        <f>SUM(D10:D15)</f>
        <v>4273</v>
      </c>
      <c r="E16" s="247"/>
      <c r="F16" s="246">
        <f>SUM(F10:F15)</f>
        <v>4050.304</v>
      </c>
      <c r="H16" s="287"/>
      <c r="I16" s="290"/>
    </row>
    <row r="17" spans="1:9" ht="15">
      <c r="A17" s="227"/>
      <c r="B17" s="238"/>
      <c r="C17" s="239"/>
      <c r="D17" s="240"/>
      <c r="E17" s="241"/>
      <c r="F17" s="240"/>
      <c r="I17" s="291"/>
    </row>
    <row r="18" spans="1:6" ht="15">
      <c r="A18" s="237" t="s">
        <v>44</v>
      </c>
      <c r="B18" s="238"/>
      <c r="C18" s="239"/>
      <c r="D18" s="240"/>
      <c r="E18" s="241"/>
      <c r="F18" s="240"/>
    </row>
    <row r="19" spans="1:9" ht="15">
      <c r="A19" s="227" t="s">
        <v>45</v>
      </c>
      <c r="B19" s="238">
        <v>18</v>
      </c>
      <c r="C19" s="239"/>
      <c r="D19" s="240">
        <f>+'[2]BS_2012'!$G$24</f>
        <v>70</v>
      </c>
      <c r="E19" s="241"/>
      <c r="F19" s="240">
        <v>267</v>
      </c>
      <c r="H19" s="20"/>
      <c r="I19" s="286"/>
    </row>
    <row r="20" spans="1:9" ht="15">
      <c r="A20" s="227" t="s">
        <v>46</v>
      </c>
      <c r="B20" s="238">
        <v>19</v>
      </c>
      <c r="C20" s="239"/>
      <c r="D20" s="240">
        <f>+'[2]BS_2012'!$G$25</f>
        <v>205</v>
      </c>
      <c r="E20" s="241"/>
      <c r="F20" s="240">
        <v>285</v>
      </c>
      <c r="H20" s="20"/>
      <c r="I20" s="286"/>
    </row>
    <row r="21" spans="1:9" ht="15">
      <c r="A21" s="227" t="s">
        <v>47</v>
      </c>
      <c r="B21" s="238">
        <v>20</v>
      </c>
      <c r="C21" s="239"/>
      <c r="D21" s="240">
        <f>+'[2]BS_2012'!$G$26</f>
        <v>14</v>
      </c>
      <c r="E21" s="241"/>
      <c r="F21" s="240">
        <v>26</v>
      </c>
      <c r="H21" s="20"/>
      <c r="I21" s="286"/>
    </row>
    <row r="22" spans="1:9" ht="15">
      <c r="A22" s="227" t="s">
        <v>42</v>
      </c>
      <c r="B22" s="238">
        <v>15</v>
      </c>
      <c r="C22" s="239"/>
      <c r="D22" s="240">
        <f>+'[2]BS_2012'!$G$18</f>
        <v>1480</v>
      </c>
      <c r="E22" s="241"/>
      <c r="F22" s="243">
        <v>0</v>
      </c>
      <c r="H22" s="20"/>
      <c r="I22" s="286"/>
    </row>
    <row r="23" spans="1:9" ht="15">
      <c r="A23" s="227" t="s">
        <v>93</v>
      </c>
      <c r="B23" s="238">
        <v>21</v>
      </c>
      <c r="C23" s="239"/>
      <c r="D23" s="240">
        <f>+'[2]BS_2012'!$G$27</f>
        <v>4830</v>
      </c>
      <c r="E23" s="244"/>
      <c r="F23" s="240">
        <v>3386</v>
      </c>
      <c r="H23" s="20"/>
      <c r="I23" s="286"/>
    </row>
    <row r="24" spans="1:9" ht="15">
      <c r="A24" s="227" t="s">
        <v>48</v>
      </c>
      <c r="B24" s="238">
        <v>22</v>
      </c>
      <c r="C24" s="239"/>
      <c r="D24" s="240">
        <f>+'[2]BS_2012'!$G$28</f>
        <v>1616</v>
      </c>
      <c r="E24" s="241"/>
      <c r="F24" s="240">
        <v>4033</v>
      </c>
      <c r="H24" s="20"/>
      <c r="I24" s="286"/>
    </row>
    <row r="25" spans="1:9" ht="15">
      <c r="A25" s="227"/>
      <c r="B25" s="238"/>
      <c r="C25" s="239"/>
      <c r="D25" s="246">
        <f>SUM(D19:D24)</f>
        <v>8215</v>
      </c>
      <c r="E25" s="247"/>
      <c r="F25" s="246">
        <f>SUM(F19:F24)</f>
        <v>7997</v>
      </c>
      <c r="H25" s="287"/>
      <c r="I25" s="288"/>
    </row>
    <row r="26" spans="1:6" ht="15">
      <c r="A26" s="237"/>
      <c r="B26" s="248"/>
      <c r="C26" s="249"/>
      <c r="D26" s="250"/>
      <c r="E26" s="251"/>
      <c r="F26" s="250"/>
    </row>
    <row r="27" spans="1:9" ht="15.75" thickBot="1">
      <c r="A27" s="237" t="s">
        <v>49</v>
      </c>
      <c r="B27" s="248"/>
      <c r="C27" s="252"/>
      <c r="D27" s="253">
        <f>+D25+D16</f>
        <v>12488</v>
      </c>
      <c r="E27" s="254"/>
      <c r="F27" s="253">
        <f>+F25+F16</f>
        <v>12047.304</v>
      </c>
      <c r="H27" s="287"/>
      <c r="I27" s="288"/>
    </row>
    <row r="28" spans="1:6" ht="15.75" thickTop="1">
      <c r="A28" s="237"/>
      <c r="B28" s="255"/>
      <c r="C28" s="245"/>
      <c r="D28" s="245"/>
      <c r="E28" s="256"/>
      <c r="F28" s="245"/>
    </row>
    <row r="29" spans="1:6" ht="15">
      <c r="A29" s="237" t="s">
        <v>50</v>
      </c>
      <c r="B29" s="248"/>
      <c r="C29" s="239"/>
      <c r="D29" s="240"/>
      <c r="E29" s="241"/>
      <c r="F29" s="240"/>
    </row>
    <row r="30" spans="1:6" ht="15">
      <c r="A30" s="220"/>
      <c r="B30" s="248"/>
      <c r="C30" s="239"/>
      <c r="D30" s="240"/>
      <c r="E30" s="241"/>
      <c r="F30" s="240"/>
    </row>
    <row r="31" spans="1:6" ht="15">
      <c r="A31" s="237" t="s">
        <v>51</v>
      </c>
      <c r="B31" s="248"/>
      <c r="C31" s="239"/>
      <c r="D31" s="240"/>
      <c r="E31" s="241"/>
      <c r="F31" s="240"/>
    </row>
    <row r="32" spans="1:9" ht="15">
      <c r="A32" s="227" t="s">
        <v>52</v>
      </c>
      <c r="B32" s="221"/>
      <c r="C32" s="239"/>
      <c r="D32" s="240">
        <f>+'[2]BS_2012'!$G$36</f>
        <v>6583</v>
      </c>
      <c r="E32" s="241"/>
      <c r="F32" s="240">
        <v>6583</v>
      </c>
      <c r="H32" s="20"/>
      <c r="I32" s="289"/>
    </row>
    <row r="33" spans="1:9" ht="15">
      <c r="A33" s="227" t="s">
        <v>53</v>
      </c>
      <c r="B33" s="248"/>
      <c r="C33" s="239"/>
      <c r="D33" s="240">
        <f>+'[2]BS_2012'!$G$37</f>
        <v>3562</v>
      </c>
      <c r="E33" s="241"/>
      <c r="F33" s="240">
        <v>3385</v>
      </c>
      <c r="H33" s="20"/>
      <c r="I33" s="289"/>
    </row>
    <row r="34" spans="1:9" ht="15">
      <c r="A34" s="227" t="s">
        <v>126</v>
      </c>
      <c r="B34" s="248"/>
      <c r="C34" s="239"/>
      <c r="D34" s="240">
        <f>+'[2]BS_2012'!$G$38</f>
        <v>603</v>
      </c>
      <c r="E34" s="241"/>
      <c r="F34" s="240">
        <v>314</v>
      </c>
      <c r="H34" s="20"/>
      <c r="I34" s="289"/>
    </row>
    <row r="35" spans="1:9" ht="15">
      <c r="A35" s="257"/>
      <c r="B35" s="248">
        <v>23</v>
      </c>
      <c r="C35" s="252"/>
      <c r="D35" s="258">
        <f>SUM(D32:D34)</f>
        <v>10748</v>
      </c>
      <c r="E35" s="241"/>
      <c r="F35" s="258">
        <f>SUM(F32:F34)</f>
        <v>10282</v>
      </c>
      <c r="H35" s="20"/>
      <c r="I35" s="289"/>
    </row>
    <row r="36" spans="1:6" ht="15">
      <c r="A36" s="220" t="s">
        <v>54</v>
      </c>
      <c r="B36" s="238"/>
      <c r="C36" s="251"/>
      <c r="D36" s="250"/>
      <c r="E36" s="259"/>
      <c r="F36" s="250"/>
    </row>
    <row r="37" spans="1:6" ht="15">
      <c r="A37" s="220" t="s">
        <v>55</v>
      </c>
      <c r="B37" s="238"/>
      <c r="C37" s="245"/>
      <c r="D37" s="260"/>
      <c r="E37" s="254"/>
      <c r="F37" s="260"/>
    </row>
    <row r="38" spans="1:9" ht="28.5">
      <c r="A38" s="257" t="s">
        <v>56</v>
      </c>
      <c r="B38" s="238">
        <v>24</v>
      </c>
      <c r="C38" s="185"/>
      <c r="D38" s="240">
        <f>+'[2]BS_2012'!$G$42</f>
        <v>32</v>
      </c>
      <c r="E38" s="241"/>
      <c r="F38" s="240">
        <v>26</v>
      </c>
      <c r="H38" s="20"/>
      <c r="I38" s="286"/>
    </row>
    <row r="39" spans="1:9" ht="15">
      <c r="A39" s="227"/>
      <c r="B39" s="238"/>
      <c r="C39" s="185"/>
      <c r="D39" s="261">
        <f>+D38</f>
        <v>32</v>
      </c>
      <c r="E39" s="241"/>
      <c r="F39" s="261">
        <f>+F38</f>
        <v>26</v>
      </c>
      <c r="G39" s="14"/>
      <c r="H39" s="287"/>
      <c r="I39" s="288"/>
    </row>
    <row r="40" spans="1:6" ht="15">
      <c r="A40" s="227"/>
      <c r="B40" s="238"/>
      <c r="C40" s="185"/>
      <c r="D40" s="240"/>
      <c r="E40" s="241"/>
      <c r="F40" s="240"/>
    </row>
    <row r="41" spans="1:6" ht="15">
      <c r="A41" s="220" t="s">
        <v>57</v>
      </c>
      <c r="B41" s="262"/>
      <c r="C41" s="251"/>
      <c r="D41" s="251"/>
      <c r="E41" s="251"/>
      <c r="F41" s="251"/>
    </row>
    <row r="42" spans="1:9" ht="15">
      <c r="A42" s="263" t="s">
        <v>58</v>
      </c>
      <c r="B42" s="238">
        <v>25</v>
      </c>
      <c r="C42" s="185"/>
      <c r="D42" s="243">
        <f>+'[2]BS_2012'!$G$46</f>
        <v>968</v>
      </c>
      <c r="E42" s="241"/>
      <c r="F42" s="243">
        <v>921</v>
      </c>
      <c r="H42" s="20"/>
      <c r="I42" s="286"/>
    </row>
    <row r="43" spans="1:9" ht="15">
      <c r="A43" s="264" t="s">
        <v>59</v>
      </c>
      <c r="B43" s="238" t="s">
        <v>112</v>
      </c>
      <c r="C43" s="185"/>
      <c r="D43" s="243">
        <f>+'[2]BS_2012'!$G$47</f>
        <v>652</v>
      </c>
      <c r="E43" s="241"/>
      <c r="F43" s="243">
        <v>639</v>
      </c>
      <c r="H43" s="20"/>
      <c r="I43" s="289"/>
    </row>
    <row r="44" spans="1:9" ht="15">
      <c r="A44" s="265" t="s">
        <v>60</v>
      </c>
      <c r="B44" s="238">
        <v>28</v>
      </c>
      <c r="C44" s="239"/>
      <c r="D44" s="243">
        <f>+'[2]BS_2012'!$G$48</f>
        <v>17</v>
      </c>
      <c r="E44" s="241"/>
      <c r="F44" s="243">
        <v>120</v>
      </c>
      <c r="H44" s="20"/>
      <c r="I44" s="286"/>
    </row>
    <row r="45" spans="1:9" ht="15">
      <c r="A45" s="227" t="s">
        <v>61</v>
      </c>
      <c r="B45" s="238">
        <v>29</v>
      </c>
      <c r="C45" s="239"/>
      <c r="D45" s="243">
        <f>+'[2]BS_2012'!$G$49</f>
        <v>71</v>
      </c>
      <c r="E45" s="241"/>
      <c r="F45" s="243">
        <v>59</v>
      </c>
      <c r="H45" s="20"/>
      <c r="I45" s="286"/>
    </row>
    <row r="46" spans="1:9" ht="15">
      <c r="A46" s="227"/>
      <c r="B46" s="238"/>
      <c r="C46" s="239"/>
      <c r="D46" s="266">
        <f>SUM(D42:D45)</f>
        <v>1708</v>
      </c>
      <c r="E46" s="254"/>
      <c r="F46" s="266">
        <f>SUM(F42:F45)</f>
        <v>1739</v>
      </c>
      <c r="H46" s="287"/>
      <c r="I46" s="290"/>
    </row>
    <row r="47" spans="1:6" ht="15">
      <c r="A47" s="264"/>
      <c r="B47" s="238"/>
      <c r="C47" s="252"/>
      <c r="D47" s="240"/>
      <c r="E47" s="241"/>
      <c r="F47" s="240"/>
    </row>
    <row r="48" spans="1:9" ht="15">
      <c r="A48" s="220" t="s">
        <v>62</v>
      </c>
      <c r="B48" s="238"/>
      <c r="C48" s="251"/>
      <c r="D48" s="258">
        <f>+D35+D39+D46</f>
        <v>12488</v>
      </c>
      <c r="E48" s="251"/>
      <c r="F48" s="258">
        <f>+F35+F39+F46</f>
        <v>12047</v>
      </c>
      <c r="H48" s="287"/>
      <c r="I48" s="288"/>
    </row>
    <row r="49" spans="1:7" ht="15">
      <c r="A49" s="158"/>
      <c r="B49" s="154"/>
      <c r="C49" s="153"/>
      <c r="D49" s="151"/>
      <c r="E49" s="152"/>
      <c r="F49" s="151"/>
      <c r="G49" s="14"/>
    </row>
    <row r="50" spans="1:6" ht="15">
      <c r="A50" s="147" t="s">
        <v>63</v>
      </c>
      <c r="B50" s="156"/>
      <c r="C50" s="155"/>
      <c r="D50" s="268"/>
      <c r="E50" s="157"/>
      <c r="F50" s="155"/>
    </row>
    <row r="51" spans="1:8" ht="15">
      <c r="A51" s="86" t="str">
        <f>+'отчет за всеобхватния доход'!A39</f>
        <v>Приложенията от страници 5 до 62 са неразделна част от финансовия отчет</v>
      </c>
      <c r="B51" s="22"/>
      <c r="C51" s="21"/>
      <c r="D51" s="18"/>
      <c r="E51" s="19"/>
      <c r="F51" s="21"/>
      <c r="G51" s="14"/>
      <c r="H51" s="14"/>
    </row>
    <row r="52" spans="1:8" ht="15">
      <c r="A52" s="17"/>
      <c r="B52" s="22"/>
      <c r="C52" s="21"/>
      <c r="D52" s="18"/>
      <c r="E52" s="19"/>
      <c r="F52" s="18"/>
      <c r="G52" s="14"/>
      <c r="H52" s="14"/>
    </row>
    <row r="53" spans="1:8" ht="15">
      <c r="A53" s="86" t="s">
        <v>131</v>
      </c>
      <c r="B53" s="87"/>
      <c r="C53" s="87"/>
      <c r="D53" s="151"/>
      <c r="E53" s="19"/>
      <c r="F53" s="21"/>
      <c r="G53" s="14"/>
      <c r="H53" s="14"/>
    </row>
    <row r="54" spans="1:8" ht="15">
      <c r="A54" s="311" t="s">
        <v>134</v>
      </c>
      <c r="B54" s="87"/>
      <c r="C54" s="129"/>
      <c r="D54" s="151"/>
      <c r="E54" s="19"/>
      <c r="F54" s="21"/>
      <c r="G54" s="14"/>
      <c r="H54" s="14"/>
    </row>
    <row r="55" spans="1:9" ht="15">
      <c r="A55" s="88"/>
      <c r="B55" s="87"/>
      <c r="C55" s="129"/>
      <c r="D55" s="151"/>
      <c r="E55" s="19"/>
      <c r="F55" s="21"/>
      <c r="G55" s="14"/>
      <c r="H55" s="14"/>
      <c r="I55" s="14"/>
    </row>
    <row r="56" spans="1:8" ht="15">
      <c r="A56" s="88" t="s">
        <v>87</v>
      </c>
      <c r="B56" s="145"/>
      <c r="C56" s="159"/>
      <c r="D56" s="148"/>
      <c r="E56" s="25"/>
      <c r="F56" s="23"/>
      <c r="G56" s="14"/>
      <c r="H56" s="14"/>
    </row>
    <row r="57" spans="2:8" ht="15">
      <c r="B57" s="133" t="s">
        <v>3</v>
      </c>
      <c r="C57" s="90"/>
      <c r="D57" s="160"/>
      <c r="E57" s="25"/>
      <c r="F57" s="23"/>
      <c r="G57" s="14"/>
      <c r="H57" s="14"/>
    </row>
    <row r="58" spans="1:8" ht="15">
      <c r="A58" s="133" t="s">
        <v>32</v>
      </c>
      <c r="B58" s="134"/>
      <c r="C58" s="162"/>
      <c r="D58" s="160"/>
      <c r="E58" s="25"/>
      <c r="F58" s="23"/>
      <c r="G58" s="14"/>
      <c r="H58" s="14"/>
    </row>
    <row r="59" spans="2:8" ht="15">
      <c r="B59" s="134" t="s">
        <v>5</v>
      </c>
      <c r="C59" s="161"/>
      <c r="D59" s="160"/>
      <c r="E59" s="25"/>
      <c r="F59" s="23"/>
      <c r="G59" s="14"/>
      <c r="H59" s="14"/>
    </row>
    <row r="60" spans="1:6" ht="15">
      <c r="A60" s="146" t="s">
        <v>64</v>
      </c>
      <c r="B60" s="89"/>
      <c r="C60" s="90"/>
      <c r="D60" s="160"/>
      <c r="E60" s="25"/>
      <c r="F60" s="28"/>
    </row>
    <row r="61" spans="1:6" ht="15">
      <c r="A61" s="27"/>
      <c r="B61" s="134" t="s">
        <v>9</v>
      </c>
      <c r="C61" s="28"/>
      <c r="D61" s="24"/>
      <c r="E61" s="25"/>
      <c r="F61" s="28"/>
    </row>
    <row r="62" spans="3:6" ht="15">
      <c r="C62" s="28"/>
      <c r="D62" s="24"/>
      <c r="E62" s="25"/>
      <c r="F62" s="28"/>
    </row>
    <row r="63" spans="1:6" ht="15">
      <c r="A63" s="26"/>
      <c r="B63" s="26"/>
      <c r="C63" s="30"/>
      <c r="D63" s="24"/>
      <c r="E63" s="25"/>
      <c r="F63" s="30"/>
    </row>
    <row r="64" spans="1:6" ht="15">
      <c r="A64" s="31"/>
      <c r="B64" s="29"/>
      <c r="C64" s="28"/>
      <c r="D64" s="24"/>
      <c r="E64" s="25"/>
      <c r="F64" s="28"/>
    </row>
    <row r="65" spans="1:6" ht="15">
      <c r="A65" s="31"/>
      <c r="B65" s="29"/>
      <c r="C65" s="28"/>
      <c r="D65" s="24"/>
      <c r="E65" s="25"/>
      <c r="F65" s="28"/>
    </row>
    <row r="66" spans="3:6" ht="15">
      <c r="C66" s="32"/>
      <c r="D66" s="33"/>
      <c r="E66" s="34"/>
      <c r="F66" s="32"/>
    </row>
    <row r="67" spans="3:6" ht="15">
      <c r="C67" s="32"/>
      <c r="D67" s="33"/>
      <c r="E67" s="34"/>
      <c r="F67" s="32"/>
    </row>
    <row r="68" spans="3:6" ht="15">
      <c r="C68" s="32"/>
      <c r="D68" s="33"/>
      <c r="E68" s="34"/>
      <c r="F68" s="32"/>
    </row>
    <row r="69" spans="3:6" ht="15">
      <c r="C69" s="32"/>
      <c r="D69" s="33"/>
      <c r="E69" s="34"/>
      <c r="F69" s="32"/>
    </row>
    <row r="70" spans="3:6" ht="15">
      <c r="C70" s="32"/>
      <c r="D70" s="33"/>
      <c r="E70" s="34"/>
      <c r="F70" s="32"/>
    </row>
  </sheetData>
  <sheetProtection/>
  <printOptions/>
  <pageMargins left="0.7086614173228347" right="0.7086614173228347" top="0.5511811023622047" bottom="0.5118110236220472" header="0.31496062992125984" footer="0.31496062992125984"/>
  <pageSetup horizontalDpi="600" verticalDpi="600" orientation="portrait" scale="80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73.28125" style="66" customWidth="1"/>
    <col min="2" max="2" width="11.8515625" style="58" customWidth="1"/>
    <col min="3" max="3" width="2.140625" style="58" customWidth="1"/>
    <col min="4" max="4" width="11.28125" style="58" customWidth="1"/>
    <col min="5" max="5" width="1.421875" style="58" customWidth="1"/>
    <col min="6" max="6" width="11.57421875" style="59" customWidth="1"/>
    <col min="7" max="7" width="1.57421875" style="51" customWidth="1"/>
    <col min="8" max="8" width="13.28125" style="51" customWidth="1"/>
    <col min="9" max="9" width="8.140625" style="37" customWidth="1"/>
    <col min="10" max="10" width="23.8515625" style="50" customWidth="1"/>
    <col min="11" max="16384" width="9.140625" style="50" customWidth="1"/>
  </cols>
  <sheetData>
    <row r="1" spans="1:10" s="39" customFormat="1" ht="15" customHeight="1">
      <c r="A1" s="317" t="s">
        <v>0</v>
      </c>
      <c r="B1" s="318"/>
      <c r="C1" s="318"/>
      <c r="D1" s="318"/>
      <c r="E1" s="318"/>
      <c r="F1" s="318"/>
      <c r="G1" s="318"/>
      <c r="H1" s="36"/>
      <c r="I1" s="37"/>
      <c r="J1" s="38"/>
    </row>
    <row r="2" spans="1:9" s="42" customFormat="1" ht="14.25" customHeight="1">
      <c r="A2" s="319" t="s">
        <v>65</v>
      </c>
      <c r="B2" s="320"/>
      <c r="C2" s="320"/>
      <c r="D2" s="320"/>
      <c r="E2" s="320"/>
      <c r="F2" s="320"/>
      <c r="G2" s="320"/>
      <c r="H2" s="36"/>
      <c r="I2" s="41"/>
    </row>
    <row r="3" spans="1:9" s="42" customFormat="1" ht="18" customHeight="1">
      <c r="A3" s="82" t="s">
        <v>103</v>
      </c>
      <c r="B3" s="40"/>
      <c r="C3" s="40"/>
      <c r="D3" s="40"/>
      <c r="E3" s="40"/>
      <c r="F3" s="44"/>
      <c r="G3" s="40"/>
      <c r="H3" s="36"/>
      <c r="I3" s="41"/>
    </row>
    <row r="4" spans="1:9" s="42" customFormat="1" ht="13.5" customHeight="1">
      <c r="A4" s="45"/>
      <c r="B4" s="40"/>
      <c r="C4" s="40"/>
      <c r="D4" s="40"/>
      <c r="E4" s="40"/>
      <c r="F4" s="46"/>
      <c r="G4" s="36"/>
      <c r="H4" s="36"/>
      <c r="I4" s="41"/>
    </row>
    <row r="5" spans="1:9" s="42" customFormat="1" ht="14.25" customHeight="1">
      <c r="A5" s="80"/>
      <c r="B5" s="137" t="s">
        <v>19</v>
      </c>
      <c r="C5" s="95"/>
      <c r="D5" s="136">
        <v>2012</v>
      </c>
      <c r="E5" s="190"/>
      <c r="F5" s="136">
        <v>2011</v>
      </c>
      <c r="G5" s="136"/>
      <c r="H5" s="36"/>
      <c r="I5" s="41"/>
    </row>
    <row r="6" spans="1:10" ht="12.75" customHeight="1">
      <c r="A6" s="191"/>
      <c r="B6" s="192"/>
      <c r="C6" s="192"/>
      <c r="D6" s="300" t="s">
        <v>66</v>
      </c>
      <c r="E6" s="301"/>
      <c r="F6" s="300" t="s">
        <v>66</v>
      </c>
      <c r="G6" s="150"/>
      <c r="H6" s="47"/>
      <c r="I6" s="48"/>
      <c r="J6" s="49"/>
    </row>
    <row r="7" spans="1:10" ht="12.75" customHeight="1">
      <c r="A7" s="191"/>
      <c r="B7" s="192"/>
      <c r="C7" s="192"/>
      <c r="D7" s="149"/>
      <c r="E7" s="192"/>
      <c r="F7" s="149"/>
      <c r="G7" s="150"/>
      <c r="H7" s="47"/>
      <c r="I7" s="48"/>
      <c r="J7" s="49"/>
    </row>
    <row r="8" spans="1:10" ht="15">
      <c r="A8" s="193" t="s">
        <v>67</v>
      </c>
      <c r="B8" s="129"/>
      <c r="C8" s="129"/>
      <c r="D8" s="194"/>
      <c r="E8" s="129"/>
      <c r="F8" s="194"/>
      <c r="G8" s="195"/>
      <c r="H8" s="52"/>
      <c r="I8" s="41"/>
      <c r="J8" s="52"/>
    </row>
    <row r="9" spans="1:10" ht="15">
      <c r="A9" s="196" t="s">
        <v>68</v>
      </c>
      <c r="B9" s="129"/>
      <c r="C9" s="129"/>
      <c r="D9" s="194">
        <f>+'[2]CF_2012'!$E$9</f>
        <v>3710</v>
      </c>
      <c r="E9" s="129"/>
      <c r="F9" s="194">
        <v>3008</v>
      </c>
      <c r="G9" s="195"/>
      <c r="H9" s="52"/>
      <c r="I9" s="41"/>
      <c r="J9" s="52"/>
    </row>
    <row r="10" spans="1:10" ht="15">
      <c r="A10" s="196" t="s">
        <v>69</v>
      </c>
      <c r="B10" s="129"/>
      <c r="C10" s="129"/>
      <c r="D10" s="194">
        <f>+'[2]CF_2012'!$E$10</f>
        <v>-1417</v>
      </c>
      <c r="E10" s="129"/>
      <c r="F10" s="194">
        <v>-1297</v>
      </c>
      <c r="G10" s="195"/>
      <c r="H10" s="52"/>
      <c r="I10" s="41"/>
      <c r="J10" s="52"/>
    </row>
    <row r="11" spans="1:10" ht="15">
      <c r="A11" s="196" t="s">
        <v>70</v>
      </c>
      <c r="B11" s="129"/>
      <c r="C11" s="129"/>
      <c r="D11" s="194">
        <f>+'[2]CF_2012'!$E$11</f>
        <v>-1016</v>
      </c>
      <c r="E11" s="129"/>
      <c r="F11" s="194">
        <v>-1055</v>
      </c>
      <c r="G11" s="195"/>
      <c r="H11" s="52"/>
      <c r="I11" s="41"/>
      <c r="J11" s="52"/>
    </row>
    <row r="12" spans="1:10" s="53" customFormat="1" ht="15">
      <c r="A12" s="196" t="s">
        <v>71</v>
      </c>
      <c r="B12" s="197"/>
      <c r="C12" s="197"/>
      <c r="D12" s="194">
        <f>+'[2]CF_2012'!$E$12</f>
        <v>-566</v>
      </c>
      <c r="E12" s="197"/>
      <c r="F12" s="194">
        <v>-331</v>
      </c>
      <c r="G12" s="195"/>
      <c r="H12" s="52"/>
      <c r="I12" s="37"/>
      <c r="J12" s="52"/>
    </row>
    <row r="13" spans="1:10" ht="15">
      <c r="A13" s="196" t="s">
        <v>72</v>
      </c>
      <c r="B13" s="129"/>
      <c r="C13" s="129"/>
      <c r="D13" s="194">
        <f>+'[2]CF_2012'!$E$13-6</f>
        <v>41</v>
      </c>
      <c r="E13" s="129"/>
      <c r="F13" s="194">
        <v>13</v>
      </c>
      <c r="G13" s="195"/>
      <c r="H13" s="52"/>
      <c r="J13" s="52"/>
    </row>
    <row r="14" spans="1:10" s="53" customFormat="1" ht="15">
      <c r="A14" s="193" t="s">
        <v>121</v>
      </c>
      <c r="B14" s="197"/>
      <c r="C14" s="197"/>
      <c r="D14" s="198">
        <f>SUM(D9:D13)</f>
        <v>752</v>
      </c>
      <c r="E14" s="197"/>
      <c r="F14" s="198">
        <f>SUM(F9:F13)</f>
        <v>338</v>
      </c>
      <c r="G14" s="195"/>
      <c r="H14" s="52"/>
      <c r="I14" s="37"/>
      <c r="J14" s="52"/>
    </row>
    <row r="15" spans="1:10" ht="9.75" customHeight="1">
      <c r="A15" s="196"/>
      <c r="B15" s="129"/>
      <c r="C15" s="129"/>
      <c r="D15" s="194"/>
      <c r="E15" s="129"/>
      <c r="F15" s="194"/>
      <c r="G15" s="195"/>
      <c r="H15" s="52"/>
      <c r="J15" s="52"/>
    </row>
    <row r="16" spans="1:10" ht="15">
      <c r="A16" s="193" t="s">
        <v>73</v>
      </c>
      <c r="B16" s="129"/>
      <c r="C16" s="129"/>
      <c r="D16" s="194"/>
      <c r="E16" s="129"/>
      <c r="F16" s="194"/>
      <c r="G16" s="195"/>
      <c r="H16" s="52"/>
      <c r="J16" s="52"/>
    </row>
    <row r="17" spans="1:10" ht="15">
      <c r="A17" s="196" t="s">
        <v>74</v>
      </c>
      <c r="B17" s="129"/>
      <c r="C17" s="129"/>
      <c r="D17" s="194">
        <f>+'[2]CF_2012'!$E$17</f>
        <v>-7</v>
      </c>
      <c r="E17" s="129"/>
      <c r="F17" s="194">
        <v>-63</v>
      </c>
      <c r="G17" s="195"/>
      <c r="H17" s="52"/>
      <c r="J17" s="52"/>
    </row>
    <row r="18" spans="1:10" ht="15">
      <c r="A18" s="196" t="s">
        <v>94</v>
      </c>
      <c r="B18" s="129"/>
      <c r="C18" s="129"/>
      <c r="D18" s="194">
        <v>0</v>
      </c>
      <c r="E18" s="129"/>
      <c r="F18" s="194">
        <v>67</v>
      </c>
      <c r="G18" s="199"/>
      <c r="H18" s="54"/>
      <c r="I18" s="41"/>
      <c r="J18" s="52"/>
    </row>
    <row r="19" spans="1:10" ht="15">
      <c r="A19" s="196" t="s">
        <v>75</v>
      </c>
      <c r="B19" s="129"/>
      <c r="C19" s="129"/>
      <c r="D19" s="194">
        <v>0</v>
      </c>
      <c r="E19" s="129"/>
      <c r="F19" s="194">
        <v>-109</v>
      </c>
      <c r="G19" s="199"/>
      <c r="H19" s="54"/>
      <c r="I19" s="41"/>
      <c r="J19" s="52"/>
    </row>
    <row r="20" spans="1:10" ht="15">
      <c r="A20" s="196" t="s">
        <v>95</v>
      </c>
      <c r="B20" s="129"/>
      <c r="C20" s="129"/>
      <c r="D20" s="194">
        <f>+'[2]CF_2012'!$E$20</f>
        <v>103</v>
      </c>
      <c r="E20" s="129"/>
      <c r="F20" s="194">
        <f>46+50</f>
        <v>96</v>
      </c>
      <c r="G20" s="195"/>
      <c r="H20" s="54"/>
      <c r="I20" s="41"/>
      <c r="J20" s="52"/>
    </row>
    <row r="21" spans="1:10" ht="15">
      <c r="A21" s="196" t="s">
        <v>96</v>
      </c>
      <c r="B21" s="129"/>
      <c r="C21" s="129"/>
      <c r="D21" s="194">
        <v>0</v>
      </c>
      <c r="E21" s="129"/>
      <c r="F21" s="194">
        <v>15</v>
      </c>
      <c r="G21" s="195"/>
      <c r="H21" s="54"/>
      <c r="I21" s="41"/>
      <c r="J21" s="52"/>
    </row>
    <row r="22" spans="1:10" ht="15">
      <c r="A22" s="312" t="s">
        <v>135</v>
      </c>
      <c r="B22" s="129"/>
      <c r="C22" s="129"/>
      <c r="D22" s="194">
        <f>+'[2]CF_2012'!$E$22</f>
        <v>-1798</v>
      </c>
      <c r="E22" s="129"/>
      <c r="F22" s="194">
        <v>-126</v>
      </c>
      <c r="G22" s="195"/>
      <c r="H22" s="54"/>
      <c r="I22" s="41"/>
      <c r="J22" s="52"/>
    </row>
    <row r="23" spans="1:10" ht="25.5">
      <c r="A23" s="312" t="s">
        <v>136</v>
      </c>
      <c r="B23" s="129"/>
      <c r="C23" s="129"/>
      <c r="D23" s="194">
        <f>+'[2]CF_2012'!$E$26</f>
        <v>6</v>
      </c>
      <c r="E23" s="129"/>
      <c r="F23" s="194">
        <v>0</v>
      </c>
      <c r="G23" s="195"/>
      <c r="H23" s="54"/>
      <c r="I23" s="41"/>
      <c r="J23" s="52"/>
    </row>
    <row r="24" spans="1:10" ht="25.5">
      <c r="A24" s="196" t="s">
        <v>119</v>
      </c>
      <c r="B24" s="129"/>
      <c r="C24" s="129"/>
      <c r="D24" s="194">
        <f>+'[2]CF_2012'!$E$23</f>
        <v>600</v>
      </c>
      <c r="E24" s="129"/>
      <c r="F24" s="194">
        <v>0</v>
      </c>
      <c r="G24" s="195"/>
      <c r="H24" s="54"/>
      <c r="I24" s="41"/>
      <c r="J24" s="52"/>
    </row>
    <row r="25" spans="1:10" ht="16.5" customHeight="1">
      <c r="A25" s="196" t="s">
        <v>97</v>
      </c>
      <c r="B25" s="129"/>
      <c r="C25" s="129"/>
      <c r="D25" s="194">
        <f>+'[2]CF_2012'!$E$24</f>
        <v>-2050</v>
      </c>
      <c r="E25" s="129"/>
      <c r="F25" s="194">
        <v>-3343</v>
      </c>
      <c r="G25" s="195"/>
      <c r="H25" s="52"/>
      <c r="I25" s="41"/>
      <c r="J25" s="52"/>
    </row>
    <row r="26" spans="1:10" ht="25.5">
      <c r="A26" s="196" t="s">
        <v>98</v>
      </c>
      <c r="B26" s="129"/>
      <c r="C26" s="129"/>
      <c r="D26" s="194">
        <f>+'[2]CF_2012'!$E$25</f>
        <v>271</v>
      </c>
      <c r="E26" s="129"/>
      <c r="F26" s="194">
        <f>292-50</f>
        <v>242</v>
      </c>
      <c r="G26" s="195"/>
      <c r="H26" s="52"/>
      <c r="I26" s="41"/>
      <c r="J26" s="52"/>
    </row>
    <row r="27" spans="1:10" ht="15">
      <c r="A27" s="193" t="s">
        <v>99</v>
      </c>
      <c r="B27" s="129"/>
      <c r="C27" s="129"/>
      <c r="D27" s="198">
        <f>SUM(D17:D26)</f>
        <v>-2875</v>
      </c>
      <c r="E27" s="129"/>
      <c r="F27" s="198">
        <f>SUM(F17:F26)</f>
        <v>-3221</v>
      </c>
      <c r="G27" s="195"/>
      <c r="H27" s="52"/>
      <c r="J27" s="52"/>
    </row>
    <row r="28" spans="1:10" ht="12.75" customHeight="1">
      <c r="A28" s="196"/>
      <c r="B28" s="129"/>
      <c r="C28" s="129"/>
      <c r="D28" s="194"/>
      <c r="E28" s="129"/>
      <c r="F28" s="194"/>
      <c r="G28" s="195"/>
      <c r="H28" s="52"/>
      <c r="J28" s="52"/>
    </row>
    <row r="29" spans="1:10" ht="15">
      <c r="A29" s="200" t="s">
        <v>76</v>
      </c>
      <c r="B29" s="129"/>
      <c r="C29" s="129"/>
      <c r="D29" s="201"/>
      <c r="E29" s="129"/>
      <c r="F29" s="201"/>
      <c r="G29" s="199"/>
      <c r="H29" s="54"/>
      <c r="I29" s="41"/>
      <c r="J29" s="52"/>
    </row>
    <row r="30" spans="1:10" ht="15">
      <c r="A30" s="202" t="s">
        <v>77</v>
      </c>
      <c r="B30" s="129"/>
      <c r="C30" s="129"/>
      <c r="D30" s="194">
        <f>+'[2]CF_2012'!$E$32</f>
        <v>-294</v>
      </c>
      <c r="E30" s="129"/>
      <c r="F30" s="194">
        <v>-35</v>
      </c>
      <c r="G30" s="195"/>
      <c r="H30" s="52"/>
      <c r="I30" s="41"/>
      <c r="J30" s="52"/>
    </row>
    <row r="31" spans="1:8" ht="19.5" customHeight="1">
      <c r="A31" s="193" t="s">
        <v>120</v>
      </c>
      <c r="B31" s="129"/>
      <c r="C31" s="129"/>
      <c r="D31" s="198">
        <f>+D30</f>
        <v>-294</v>
      </c>
      <c r="E31" s="197"/>
      <c r="F31" s="198">
        <f>+F30</f>
        <v>-35</v>
      </c>
      <c r="G31" s="203"/>
      <c r="H31" s="55"/>
    </row>
    <row r="32" spans="1:7" ht="13.5" customHeight="1">
      <c r="A32" s="202"/>
      <c r="B32" s="129"/>
      <c r="C32" s="129"/>
      <c r="D32" s="194"/>
      <c r="E32" s="129"/>
      <c r="F32" s="194"/>
      <c r="G32" s="129"/>
    </row>
    <row r="33" spans="1:9" s="53" customFormat="1" ht="17.25" customHeight="1">
      <c r="A33" s="204" t="s">
        <v>100</v>
      </c>
      <c r="B33" s="197"/>
      <c r="C33" s="197"/>
      <c r="D33" s="205">
        <f>+D31+D27+D14</f>
        <v>-2417</v>
      </c>
      <c r="E33" s="197"/>
      <c r="F33" s="205">
        <f>+F31+F27+F14</f>
        <v>-2918</v>
      </c>
      <c r="G33" s="206"/>
      <c r="H33" s="56"/>
      <c r="I33" s="41"/>
    </row>
    <row r="34" spans="1:7" ht="15">
      <c r="A34" s="202"/>
      <c r="B34" s="129"/>
      <c r="C34" s="129"/>
      <c r="D34" s="194"/>
      <c r="E34" s="129"/>
      <c r="F34" s="194"/>
      <c r="G34" s="129"/>
    </row>
    <row r="35" spans="1:7" ht="15">
      <c r="A35" s="202" t="s">
        <v>78</v>
      </c>
      <c r="B35" s="129"/>
      <c r="C35" s="129"/>
      <c r="D35" s="194">
        <f>+F37</f>
        <v>4033</v>
      </c>
      <c r="E35" s="129"/>
      <c r="F35" s="194">
        <v>6951</v>
      </c>
      <c r="G35" s="207"/>
    </row>
    <row r="36" spans="1:7" ht="15">
      <c r="A36" s="202"/>
      <c r="B36" s="129"/>
      <c r="C36" s="129"/>
      <c r="D36" s="194"/>
      <c r="E36" s="129"/>
      <c r="F36" s="194"/>
      <c r="G36" s="129"/>
    </row>
    <row r="37" spans="1:9" s="53" customFormat="1" ht="15" thickBot="1">
      <c r="A37" s="208" t="s">
        <v>79</v>
      </c>
      <c r="B37" s="209">
        <v>22</v>
      </c>
      <c r="C37" s="209"/>
      <c r="D37" s="210">
        <f>+D33+D35</f>
        <v>1616</v>
      </c>
      <c r="E37" s="209"/>
      <c r="F37" s="210">
        <f>+F33+F35</f>
        <v>4033</v>
      </c>
      <c r="G37" s="199"/>
      <c r="H37" s="54"/>
      <c r="I37" s="41"/>
    </row>
    <row r="38" spans="1:7" ht="15.75" thickTop="1">
      <c r="A38" s="202"/>
      <c r="B38" s="129"/>
      <c r="C38" s="129"/>
      <c r="D38" s="203"/>
      <c r="E38" s="129"/>
      <c r="F38" s="194"/>
      <c r="G38" s="129"/>
    </row>
    <row r="39" spans="1:7" ht="15">
      <c r="A39" s="202"/>
      <c r="B39" s="129"/>
      <c r="C39" s="129"/>
      <c r="D39" s="211"/>
      <c r="E39" s="129"/>
      <c r="F39" s="194"/>
      <c r="G39" s="129"/>
    </row>
    <row r="40" spans="1:7" ht="15">
      <c r="A40" s="86"/>
      <c r="B40" s="129"/>
      <c r="C40" s="129"/>
      <c r="D40" s="129"/>
      <c r="E40" s="129"/>
      <c r="F40" s="194"/>
      <c r="G40" s="129"/>
    </row>
    <row r="41" spans="1:7" ht="15">
      <c r="A41" s="86" t="str">
        <f>+'отчет за финансово състояние'!A51</f>
        <v>Приложенията от страници 5 до 62 са неразделна част от финансовия отчет</v>
      </c>
      <c r="B41" s="87"/>
      <c r="C41" s="87"/>
      <c r="D41" s="129"/>
      <c r="E41" s="129"/>
      <c r="F41" s="194"/>
      <c r="G41" s="129"/>
    </row>
    <row r="42" spans="1:7" ht="15">
      <c r="A42" s="202"/>
      <c r="B42" s="129"/>
      <c r="C42" s="129"/>
      <c r="D42" s="129"/>
      <c r="E42" s="129"/>
      <c r="F42" s="212"/>
      <c r="G42" s="129"/>
    </row>
    <row r="43" spans="1:7" ht="15">
      <c r="A43" s="88" t="s">
        <v>87</v>
      </c>
      <c r="B43" s="87"/>
      <c r="C43" s="87"/>
      <c r="D43" s="129"/>
      <c r="E43" s="129"/>
      <c r="F43" s="194"/>
      <c r="G43" s="129"/>
    </row>
    <row r="44" spans="2:7" ht="15.75">
      <c r="B44" s="267" t="s">
        <v>3</v>
      </c>
      <c r="C44" s="89"/>
      <c r="D44" s="90"/>
      <c r="E44" s="213"/>
      <c r="F44" s="214"/>
      <c r="G44" s="129"/>
    </row>
    <row r="45" spans="1:7" ht="15">
      <c r="A45" s="88"/>
      <c r="B45" s="89"/>
      <c r="C45" s="129"/>
      <c r="D45" s="213"/>
      <c r="E45" s="213"/>
      <c r="F45" s="214"/>
      <c r="G45" s="129"/>
    </row>
    <row r="46" spans="1:7" ht="15">
      <c r="A46" s="88" t="s">
        <v>32</v>
      </c>
      <c r="B46" s="89"/>
      <c r="C46" s="90"/>
      <c r="D46" s="215"/>
      <c r="E46" s="215"/>
      <c r="F46" s="85"/>
      <c r="G46" s="216"/>
    </row>
    <row r="47" spans="2:7" ht="15.75">
      <c r="B47" s="88" t="s">
        <v>5</v>
      </c>
      <c r="C47" s="130"/>
      <c r="D47" s="85"/>
      <c r="E47" s="85"/>
      <c r="F47" s="85"/>
      <c r="G47" s="85"/>
    </row>
    <row r="48" spans="1:7" ht="15">
      <c r="A48" s="26"/>
      <c r="B48" s="60"/>
      <c r="C48" s="60"/>
      <c r="D48" s="60"/>
      <c r="E48" s="60"/>
      <c r="F48" s="60"/>
      <c r="G48" s="60"/>
    </row>
    <row r="49" spans="1:7" ht="15">
      <c r="A49" s="88" t="s">
        <v>64</v>
      </c>
      <c r="B49" s="62"/>
      <c r="C49" s="62"/>
      <c r="D49" s="62"/>
      <c r="E49" s="62"/>
      <c r="F49" s="63"/>
      <c r="G49" s="63"/>
    </row>
    <row r="50" spans="1:7" ht="15">
      <c r="A50" s="88"/>
      <c r="B50" s="88" t="s">
        <v>9</v>
      </c>
      <c r="C50" s="62"/>
      <c r="D50" s="62"/>
      <c r="E50" s="62"/>
      <c r="F50" s="63"/>
      <c r="G50" s="63"/>
    </row>
    <row r="51" spans="2:7" ht="15.75">
      <c r="B51" s="62"/>
      <c r="C51" s="62"/>
      <c r="D51" s="62"/>
      <c r="E51" s="62"/>
      <c r="F51" s="63"/>
      <c r="G51" s="63"/>
    </row>
    <row r="52" spans="1:7" ht="15">
      <c r="A52" s="88"/>
      <c r="B52" s="62"/>
      <c r="C52" s="62"/>
      <c r="D52" s="62"/>
      <c r="E52" s="62"/>
      <c r="F52" s="63"/>
      <c r="G52" s="63"/>
    </row>
    <row r="53" spans="1:7" ht="15">
      <c r="A53" s="57"/>
      <c r="B53" s="64"/>
      <c r="C53" s="64"/>
      <c r="D53" s="64"/>
      <c r="E53" s="64"/>
      <c r="F53" s="60"/>
      <c r="G53" s="61"/>
    </row>
    <row r="54" spans="1:7" ht="15">
      <c r="A54" s="65"/>
      <c r="B54" s="64"/>
      <c r="C54" s="64"/>
      <c r="D54" s="64"/>
      <c r="E54" s="64"/>
      <c r="F54" s="60"/>
      <c r="G54" s="61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scale="75" r:id="rId2"/>
  <headerFooter alignWithMargins="0">
    <oddFooter>&amp;R3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7"/>
  <sheetViews>
    <sheetView view="pageBreakPreview" zoomScale="93" zoomScaleSheetLayoutView="93" zoomScalePageLayoutView="0" workbookViewId="0" topLeftCell="A1">
      <selection activeCell="A1" sqref="A1"/>
    </sheetView>
  </sheetViews>
  <sheetFormatPr defaultColWidth="9.140625" defaultRowHeight="15"/>
  <cols>
    <col min="1" max="1" width="54.00390625" style="68" customWidth="1"/>
    <col min="2" max="2" width="5.28125" style="68" customWidth="1"/>
    <col min="3" max="3" width="14.28125" style="68" customWidth="1"/>
    <col min="4" max="4" width="1.421875" style="68" customWidth="1"/>
    <col min="5" max="5" width="10.421875" style="68" customWidth="1"/>
    <col min="6" max="6" width="1.57421875" style="68" customWidth="1"/>
    <col min="7" max="7" width="17.7109375" style="68" customWidth="1"/>
    <col min="8" max="8" width="1.1484375" style="68" customWidth="1"/>
    <col min="9" max="9" width="13.00390625" style="68" customWidth="1"/>
    <col min="10" max="10" width="1.421875" style="68" customWidth="1"/>
    <col min="11" max="11" width="12.28125" style="68" customWidth="1"/>
    <col min="12" max="16384" width="9.140625" style="68" customWidth="1"/>
  </cols>
  <sheetData>
    <row r="1" spans="1:11" ht="18" customHeight="1">
      <c r="A1" s="79" t="s">
        <v>0</v>
      </c>
      <c r="B1" s="67"/>
      <c r="C1" s="35"/>
      <c r="D1" s="35"/>
      <c r="E1" s="35"/>
      <c r="F1" s="35"/>
      <c r="G1" s="35"/>
      <c r="H1" s="35"/>
      <c r="I1" s="35"/>
      <c r="J1" s="35"/>
      <c r="K1" s="35"/>
    </row>
    <row r="2" spans="1:11" ht="18" customHeight="1">
      <c r="A2" s="319" t="s">
        <v>80</v>
      </c>
      <c r="B2" s="319"/>
      <c r="C2" s="320"/>
      <c r="D2" s="320"/>
      <c r="E2" s="320"/>
      <c r="F2" s="320"/>
      <c r="G2" s="320"/>
      <c r="H2" s="320"/>
      <c r="I2" s="320"/>
      <c r="J2" s="320"/>
      <c r="K2" s="320"/>
    </row>
    <row r="3" spans="1:11" ht="18" customHeight="1">
      <c r="A3" s="82" t="s">
        <v>113</v>
      </c>
      <c r="B3" s="83"/>
      <c r="C3" s="81"/>
      <c r="D3" s="81"/>
      <c r="E3" s="81"/>
      <c r="F3" s="81"/>
      <c r="G3" s="81"/>
      <c r="H3" s="81"/>
      <c r="I3" s="81"/>
      <c r="J3" s="81"/>
      <c r="K3" s="81"/>
    </row>
    <row r="4" spans="1:11" ht="18" customHeight="1">
      <c r="A4" s="43"/>
      <c r="B4" s="70"/>
      <c r="C4" s="69"/>
      <c r="D4" s="69"/>
      <c r="E4" s="69"/>
      <c r="F4" s="69"/>
      <c r="G4" s="69"/>
      <c r="H4" s="69"/>
      <c r="I4" s="69"/>
      <c r="J4" s="69"/>
      <c r="K4" s="69"/>
    </row>
    <row r="5" spans="1:11" ht="18" customHeight="1">
      <c r="A5" s="43"/>
      <c r="B5" s="70"/>
      <c r="C5" s="69"/>
      <c r="D5" s="69"/>
      <c r="E5" s="69"/>
      <c r="F5" s="69"/>
      <c r="G5" s="69"/>
      <c r="H5" s="69"/>
      <c r="I5" s="69"/>
      <c r="J5" s="69"/>
      <c r="K5" s="69"/>
    </row>
    <row r="6" spans="1:11" ht="18" customHeight="1">
      <c r="A6" s="43"/>
      <c r="B6" s="70"/>
      <c r="C6" s="69"/>
      <c r="D6" s="69"/>
      <c r="E6" s="69"/>
      <c r="F6" s="69"/>
      <c r="G6" s="69"/>
      <c r="H6" s="69"/>
      <c r="I6" s="69"/>
      <c r="J6" s="69"/>
      <c r="K6" s="69"/>
    </row>
    <row r="7" spans="1:11" ht="16.5" customHeight="1">
      <c r="A7" s="321"/>
      <c r="B7" s="321"/>
      <c r="C7" s="322"/>
      <c r="D7" s="322"/>
      <c r="E7" s="322"/>
      <c r="F7" s="322"/>
      <c r="G7" s="322"/>
      <c r="H7" s="322"/>
      <c r="I7" s="322"/>
      <c r="J7" s="322"/>
      <c r="K7" s="322"/>
    </row>
    <row r="8" spans="1:17" ht="80.25" customHeight="1">
      <c r="A8" s="163"/>
      <c r="B8" s="296" t="s">
        <v>19</v>
      </c>
      <c r="C8" s="164" t="s">
        <v>81</v>
      </c>
      <c r="D8" s="164"/>
      <c r="E8" s="164" t="s">
        <v>82</v>
      </c>
      <c r="F8" s="164"/>
      <c r="G8" s="313" t="s">
        <v>137</v>
      </c>
      <c r="H8" s="164"/>
      <c r="I8" s="164" t="s">
        <v>83</v>
      </c>
      <c r="J8" s="164"/>
      <c r="K8" s="164" t="s">
        <v>84</v>
      </c>
      <c r="L8" s="71"/>
      <c r="M8" s="71"/>
      <c r="N8" s="71"/>
      <c r="O8" s="71"/>
      <c r="P8" s="71"/>
      <c r="Q8" s="71"/>
    </row>
    <row r="9" spans="1:17" s="73" customFormat="1" ht="15">
      <c r="A9" s="165"/>
      <c r="B9" s="166"/>
      <c r="C9" s="167" t="s">
        <v>85</v>
      </c>
      <c r="D9" s="168"/>
      <c r="E9" s="167" t="s">
        <v>85</v>
      </c>
      <c r="F9" s="167"/>
      <c r="G9" s="167" t="s">
        <v>85</v>
      </c>
      <c r="H9" s="168"/>
      <c r="I9" s="167" t="s">
        <v>85</v>
      </c>
      <c r="J9" s="168"/>
      <c r="K9" s="167" t="s">
        <v>85</v>
      </c>
      <c r="L9" s="72"/>
      <c r="M9" s="72"/>
      <c r="N9" s="72"/>
      <c r="O9" s="72"/>
      <c r="P9" s="72"/>
      <c r="Q9" s="72"/>
    </row>
    <row r="10" spans="1:17" s="73" customFormat="1" ht="15">
      <c r="A10" s="169"/>
      <c r="B10" s="170"/>
      <c r="C10" s="171"/>
      <c r="D10" s="168"/>
      <c r="E10" s="171"/>
      <c r="F10" s="171"/>
      <c r="G10" s="171"/>
      <c r="H10" s="168"/>
      <c r="I10" s="171"/>
      <c r="J10" s="168"/>
      <c r="K10" s="171"/>
      <c r="L10" s="72"/>
      <c r="M10" s="72"/>
      <c r="N10" s="72"/>
      <c r="O10" s="72"/>
      <c r="P10" s="72"/>
      <c r="Q10" s="72"/>
    </row>
    <row r="11" spans="1:12" ht="15" thickBot="1">
      <c r="A11" s="172" t="s">
        <v>115</v>
      </c>
      <c r="B11" s="173"/>
      <c r="C11" s="174">
        <v>6583</v>
      </c>
      <c r="D11" s="175"/>
      <c r="E11" s="174">
        <v>3716</v>
      </c>
      <c r="F11" s="175"/>
      <c r="G11" s="174">
        <v>0</v>
      </c>
      <c r="H11" s="175"/>
      <c r="I11" s="174">
        <v>-331</v>
      </c>
      <c r="J11" s="175"/>
      <c r="K11" s="174">
        <v>9968.152820000001</v>
      </c>
      <c r="L11" s="74"/>
    </row>
    <row r="12" spans="1:12" ht="8.25" customHeight="1" thickTop="1">
      <c r="A12" s="172"/>
      <c r="B12" s="173"/>
      <c r="C12" s="175"/>
      <c r="D12" s="175"/>
      <c r="E12" s="175"/>
      <c r="F12" s="175"/>
      <c r="G12" s="175"/>
      <c r="H12" s="175"/>
      <c r="I12" s="175"/>
      <c r="J12" s="175"/>
      <c r="K12" s="175"/>
      <c r="L12" s="74"/>
    </row>
    <row r="13" spans="1:12" ht="15">
      <c r="A13" s="176" t="s">
        <v>88</v>
      </c>
      <c r="B13" s="177"/>
      <c r="C13" s="180"/>
      <c r="D13" s="180"/>
      <c r="E13" s="180"/>
      <c r="F13" s="180"/>
      <c r="G13" s="180"/>
      <c r="H13" s="180"/>
      <c r="I13" s="180"/>
      <c r="J13" s="180"/>
      <c r="K13" s="180"/>
      <c r="L13" s="74"/>
    </row>
    <row r="14" spans="1:12" ht="15">
      <c r="A14" s="178" t="s">
        <v>101</v>
      </c>
      <c r="B14" s="177"/>
      <c r="C14" s="179">
        <v>0</v>
      </c>
      <c r="D14" s="179"/>
      <c r="E14" s="179">
        <v>-331</v>
      </c>
      <c r="F14" s="179"/>
      <c r="G14" s="179">
        <v>0</v>
      </c>
      <c r="H14" s="179"/>
      <c r="I14" s="179">
        <v>331</v>
      </c>
      <c r="J14" s="179"/>
      <c r="K14" s="179">
        <f>+C14+E14+I14</f>
        <v>0</v>
      </c>
      <c r="L14" s="74"/>
    </row>
    <row r="15" spans="1:12" ht="15">
      <c r="A15" s="178" t="s">
        <v>86</v>
      </c>
      <c r="B15" s="177"/>
      <c r="C15" s="179">
        <v>0</v>
      </c>
      <c r="D15" s="179"/>
      <c r="E15" s="179">
        <v>0</v>
      </c>
      <c r="F15" s="179"/>
      <c r="G15" s="179">
        <v>0</v>
      </c>
      <c r="H15" s="179"/>
      <c r="I15" s="179">
        <f>+'отчет за всеобхватния доход'!F27</f>
        <v>314</v>
      </c>
      <c r="J15" s="179"/>
      <c r="K15" s="179">
        <f>+C15+E15+I15</f>
        <v>314</v>
      </c>
      <c r="L15" s="74"/>
    </row>
    <row r="16" spans="1:12" ht="7.5" customHeight="1">
      <c r="A16" s="178"/>
      <c r="B16" s="177"/>
      <c r="C16" s="179"/>
      <c r="D16" s="179"/>
      <c r="E16" s="179"/>
      <c r="F16" s="179"/>
      <c r="G16" s="179"/>
      <c r="H16" s="179"/>
      <c r="I16" s="179"/>
      <c r="J16" s="179"/>
      <c r="K16" s="179"/>
      <c r="L16" s="74"/>
    </row>
    <row r="17" spans="1:12" ht="15.75" thickBot="1">
      <c r="A17" s="172" t="s">
        <v>89</v>
      </c>
      <c r="B17" s="173">
        <v>23</v>
      </c>
      <c r="C17" s="174">
        <f>+C11+C14+C15</f>
        <v>6583</v>
      </c>
      <c r="D17" s="175"/>
      <c r="E17" s="174">
        <f>+E11+E14+E15</f>
        <v>3385</v>
      </c>
      <c r="F17" s="175"/>
      <c r="G17" s="174">
        <f>+G11+G14+G15</f>
        <v>0</v>
      </c>
      <c r="H17" s="175"/>
      <c r="I17" s="174">
        <f>+I11+I14+I15</f>
        <v>314</v>
      </c>
      <c r="J17" s="175"/>
      <c r="K17" s="174">
        <f>+K11+K14+K15</f>
        <v>10282.152820000001</v>
      </c>
      <c r="L17" s="74">
        <f>+K17-'отчет за финансово състояние'!F35</f>
        <v>0.1528200000011566</v>
      </c>
    </row>
    <row r="18" spans="1:12" ht="15.75" thickTop="1">
      <c r="A18" s="181"/>
      <c r="B18" s="182"/>
      <c r="C18" s="183"/>
      <c r="D18" s="183"/>
      <c r="E18" s="183"/>
      <c r="F18" s="183"/>
      <c r="G18" s="183"/>
      <c r="H18" s="183"/>
      <c r="I18" s="183"/>
      <c r="J18" s="183"/>
      <c r="K18" s="183"/>
      <c r="L18" s="74"/>
    </row>
    <row r="19" spans="1:12" ht="15">
      <c r="A19" s="176" t="s">
        <v>114</v>
      </c>
      <c r="B19" s="177"/>
      <c r="C19" s="180"/>
      <c r="D19" s="180"/>
      <c r="E19" s="180"/>
      <c r="F19" s="180"/>
      <c r="G19" s="180"/>
      <c r="H19" s="180"/>
      <c r="I19" s="180"/>
      <c r="J19" s="180"/>
      <c r="K19" s="180"/>
      <c r="L19" s="74"/>
    </row>
    <row r="20" spans="1:12" ht="15">
      <c r="A20" s="178"/>
      <c r="B20" s="177"/>
      <c r="C20" s="179"/>
      <c r="D20" s="179"/>
      <c r="E20" s="179"/>
      <c r="F20" s="179"/>
      <c r="G20" s="179"/>
      <c r="H20" s="179"/>
      <c r="I20" s="179"/>
      <c r="J20" s="179"/>
      <c r="K20" s="179"/>
      <c r="L20" s="74"/>
    </row>
    <row r="21" spans="1:12" ht="15">
      <c r="A21" s="178" t="s">
        <v>117</v>
      </c>
      <c r="B21" s="177"/>
      <c r="C21" s="179">
        <f>+C22</f>
        <v>0</v>
      </c>
      <c r="D21" s="179"/>
      <c r="E21" s="179">
        <f>+E22</f>
        <v>0</v>
      </c>
      <c r="F21" s="179"/>
      <c r="G21" s="179">
        <f>+G22</f>
        <v>0</v>
      </c>
      <c r="H21" s="179"/>
      <c r="I21" s="179">
        <f>+I22</f>
        <v>-314</v>
      </c>
      <c r="J21" s="179"/>
      <c r="K21" s="179">
        <f>+C21+E21+G21+I21</f>
        <v>-314</v>
      </c>
      <c r="L21" s="74"/>
    </row>
    <row r="22" spans="1:12" ht="15">
      <c r="A22" s="297" t="s">
        <v>118</v>
      </c>
      <c r="B22" s="182"/>
      <c r="C22" s="298">
        <v>0</v>
      </c>
      <c r="D22" s="298"/>
      <c r="E22" s="298">
        <v>0</v>
      </c>
      <c r="F22" s="298"/>
      <c r="G22" s="298">
        <v>0</v>
      </c>
      <c r="H22" s="298"/>
      <c r="I22" s="298">
        <v>-314</v>
      </c>
      <c r="J22" s="298"/>
      <c r="K22" s="179">
        <f>+C22+E22+G22+I22</f>
        <v>-314</v>
      </c>
      <c r="L22" s="74"/>
    </row>
    <row r="23" spans="1:12" ht="15">
      <c r="A23" s="178" t="s">
        <v>86</v>
      </c>
      <c r="B23" s="177"/>
      <c r="C23" s="179">
        <v>0</v>
      </c>
      <c r="D23" s="179"/>
      <c r="E23" s="179">
        <v>0</v>
      </c>
      <c r="F23" s="179"/>
      <c r="G23" s="179">
        <f>+'отчет за всеобхватния доход'!D32</f>
        <v>177</v>
      </c>
      <c r="H23" s="179"/>
      <c r="I23" s="179">
        <f>+'отчет за всеобхватния доход'!D27</f>
        <v>603</v>
      </c>
      <c r="J23" s="179"/>
      <c r="K23" s="179">
        <f>+C23+E23+G23+I23</f>
        <v>780</v>
      </c>
      <c r="L23" s="74"/>
    </row>
    <row r="24" spans="1:12" ht="15">
      <c r="A24" s="178"/>
      <c r="B24" s="177"/>
      <c r="C24" s="179"/>
      <c r="D24" s="179"/>
      <c r="E24" s="179"/>
      <c r="F24" s="179"/>
      <c r="G24" s="179"/>
      <c r="H24" s="179"/>
      <c r="I24" s="179"/>
      <c r="J24" s="179"/>
      <c r="K24" s="179"/>
      <c r="L24" s="74"/>
    </row>
    <row r="25" spans="1:12" ht="15.75" thickBot="1">
      <c r="A25" s="172" t="s">
        <v>116</v>
      </c>
      <c r="B25" s="173">
        <v>23</v>
      </c>
      <c r="C25" s="174">
        <f>+C17+C23+C21</f>
        <v>6583</v>
      </c>
      <c r="D25" s="175"/>
      <c r="E25" s="174">
        <f>+E17+E23+E21</f>
        <v>3385</v>
      </c>
      <c r="F25" s="175"/>
      <c r="G25" s="174">
        <f>+G17+G23+G21</f>
        <v>177</v>
      </c>
      <c r="H25" s="175"/>
      <c r="I25" s="174">
        <f>+I17+I23+I21</f>
        <v>603</v>
      </c>
      <c r="J25" s="175"/>
      <c r="K25" s="174">
        <f>+K17+K23+K21</f>
        <v>10748.152820000001</v>
      </c>
      <c r="L25" s="74">
        <f>+K25-'отчет за финансово състояние'!D35</f>
        <v>0.1528200000011566</v>
      </c>
    </row>
    <row r="26" spans="1:12" ht="15.75" thickTop="1">
      <c r="A26" s="181"/>
      <c r="B26" s="182"/>
      <c r="C26" s="183"/>
      <c r="D26" s="183"/>
      <c r="E26" s="183"/>
      <c r="F26" s="183"/>
      <c r="G26" s="183"/>
      <c r="H26" s="183"/>
      <c r="I26" s="183"/>
      <c r="J26" s="183"/>
      <c r="K26" s="183"/>
      <c r="L26" s="74"/>
    </row>
    <row r="27" spans="1:12" ht="15">
      <c r="A27" s="181"/>
      <c r="B27" s="182"/>
      <c r="C27" s="183"/>
      <c r="D27" s="183"/>
      <c r="E27" s="183"/>
      <c r="F27" s="183"/>
      <c r="G27" s="183"/>
      <c r="H27" s="183"/>
      <c r="I27" s="183"/>
      <c r="J27" s="183"/>
      <c r="K27" s="183"/>
      <c r="L27" s="74"/>
    </row>
    <row r="28" spans="1:12" ht="15">
      <c r="A28" s="181"/>
      <c r="B28" s="182"/>
      <c r="C28" s="183"/>
      <c r="D28" s="183"/>
      <c r="E28" s="183"/>
      <c r="F28" s="183"/>
      <c r="G28" s="183"/>
      <c r="H28" s="183"/>
      <c r="I28" s="183"/>
      <c r="J28" s="183"/>
      <c r="K28" s="183"/>
      <c r="L28" s="74"/>
    </row>
    <row r="29" spans="1:12" ht="15">
      <c r="A29" s="181"/>
      <c r="B29" s="182"/>
      <c r="C29" s="183"/>
      <c r="D29" s="183"/>
      <c r="E29" s="183"/>
      <c r="F29" s="183"/>
      <c r="G29" s="183"/>
      <c r="H29" s="183"/>
      <c r="I29" s="183"/>
      <c r="J29" s="183"/>
      <c r="K29" s="183"/>
      <c r="L29" s="74"/>
    </row>
    <row r="30" spans="1:12" ht="15">
      <c r="A30" s="181"/>
      <c r="B30" s="182"/>
      <c r="C30" s="183"/>
      <c r="D30" s="183"/>
      <c r="E30" s="183"/>
      <c r="F30" s="183"/>
      <c r="G30" s="183"/>
      <c r="H30" s="183"/>
      <c r="I30" s="183"/>
      <c r="J30" s="183"/>
      <c r="K30" s="183"/>
      <c r="L30" s="74"/>
    </row>
    <row r="31" spans="1:11" ht="15">
      <c r="A31" s="314" t="str">
        <f>+'отчет за финансово състояние'!A51</f>
        <v>Приложенията от страници 5 до 62 са неразделна част от финансовия отчет</v>
      </c>
      <c r="B31" s="21"/>
      <c r="C31" s="21"/>
      <c r="D31" s="75"/>
      <c r="E31" s="75"/>
      <c r="F31" s="75"/>
      <c r="G31" s="75"/>
      <c r="H31" s="75"/>
      <c r="I31" s="75"/>
      <c r="J31" s="75"/>
      <c r="K31" s="75"/>
    </row>
    <row r="32" spans="1:11" ht="15">
      <c r="A32" s="76"/>
      <c r="B32" s="77"/>
      <c r="C32" s="51"/>
      <c r="D32" s="75"/>
      <c r="E32" s="75"/>
      <c r="F32" s="75"/>
      <c r="G32" s="75"/>
      <c r="H32" s="75"/>
      <c r="I32" s="75"/>
      <c r="J32" s="75"/>
      <c r="K32" s="75"/>
    </row>
    <row r="33" spans="1:11" ht="15">
      <c r="A33" s="76"/>
      <c r="B33" s="77"/>
      <c r="C33" s="51"/>
      <c r="D33" s="75"/>
      <c r="E33" s="75"/>
      <c r="F33" s="75"/>
      <c r="G33" s="75"/>
      <c r="H33" s="75"/>
      <c r="I33" s="75"/>
      <c r="J33" s="75"/>
      <c r="K33" s="75"/>
    </row>
    <row r="34" spans="1:11" ht="15">
      <c r="A34" s="76"/>
      <c r="B34" s="77"/>
      <c r="C34" s="51"/>
      <c r="D34" s="75"/>
      <c r="E34" s="75"/>
      <c r="F34" s="75"/>
      <c r="G34" s="75"/>
      <c r="H34" s="75"/>
      <c r="I34" s="75"/>
      <c r="J34" s="75"/>
      <c r="K34" s="75"/>
    </row>
    <row r="35" spans="1:11" ht="15">
      <c r="A35" s="184" t="s">
        <v>87</v>
      </c>
      <c r="B35" s="185"/>
      <c r="C35" s="51"/>
      <c r="D35" s="75"/>
      <c r="E35" s="78"/>
      <c r="F35" s="78"/>
      <c r="G35" s="78"/>
      <c r="H35" s="75"/>
      <c r="I35" s="78"/>
      <c r="J35" s="75"/>
      <c r="K35" s="75"/>
    </row>
    <row r="36" spans="1:11" ht="15">
      <c r="A36" s="186"/>
      <c r="B36" s="185" t="s">
        <v>3</v>
      </c>
      <c r="C36" s="75"/>
      <c r="D36" s="75"/>
      <c r="E36" s="75"/>
      <c r="F36" s="75"/>
      <c r="G36" s="75"/>
      <c r="H36" s="75"/>
      <c r="I36" s="75"/>
      <c r="J36" s="75"/>
      <c r="K36" s="75"/>
    </row>
    <row r="37" spans="1:11" ht="15">
      <c r="A37" s="187"/>
      <c r="B37" s="188"/>
      <c r="C37" s="75"/>
      <c r="D37" s="75"/>
      <c r="E37" s="75"/>
      <c r="F37" s="75"/>
      <c r="G37" s="75"/>
      <c r="H37" s="75"/>
      <c r="I37" s="75"/>
      <c r="J37" s="75"/>
      <c r="K37" s="75"/>
    </row>
    <row r="38" spans="1:11" ht="15">
      <c r="A38" s="187"/>
      <c r="B38" s="188"/>
      <c r="C38" s="75"/>
      <c r="D38" s="75"/>
      <c r="E38" s="75"/>
      <c r="F38" s="75"/>
      <c r="G38" s="75"/>
      <c r="H38" s="75"/>
      <c r="I38" s="75"/>
      <c r="J38" s="75"/>
      <c r="K38" s="75"/>
    </row>
    <row r="39" spans="1:11" ht="15">
      <c r="A39" s="187"/>
      <c r="B39" s="188"/>
      <c r="C39" s="75"/>
      <c r="D39" s="75"/>
      <c r="E39" s="75"/>
      <c r="F39" s="75"/>
      <c r="G39" s="75"/>
      <c r="H39" s="75"/>
      <c r="I39" s="75"/>
      <c r="J39" s="75"/>
      <c r="K39" s="75"/>
    </row>
    <row r="40" spans="1:11" ht="15">
      <c r="A40" s="187" t="s">
        <v>32</v>
      </c>
      <c r="B40" s="189"/>
      <c r="C40" s="75"/>
      <c r="D40" s="75"/>
      <c r="E40" s="75"/>
      <c r="F40" s="75"/>
      <c r="G40" s="75"/>
      <c r="H40" s="75"/>
      <c r="I40" s="75"/>
      <c r="J40" s="75"/>
      <c r="K40" s="75"/>
    </row>
    <row r="41" spans="1:11" ht="15">
      <c r="A41" s="187"/>
      <c r="B41" s="189" t="s">
        <v>5</v>
      </c>
      <c r="C41" s="75"/>
      <c r="D41" s="75"/>
      <c r="E41" s="75"/>
      <c r="F41" s="75"/>
      <c r="G41" s="75"/>
      <c r="H41" s="75"/>
      <c r="I41" s="75"/>
      <c r="J41" s="75"/>
      <c r="K41" s="75"/>
    </row>
    <row r="42" spans="1:11" ht="15">
      <c r="A42" s="187"/>
      <c r="B42" s="188"/>
      <c r="C42" s="75"/>
      <c r="D42" s="75"/>
      <c r="E42" s="75"/>
      <c r="F42" s="75"/>
      <c r="G42" s="75"/>
      <c r="H42" s="75"/>
      <c r="I42" s="75"/>
      <c r="J42" s="75"/>
      <c r="K42" s="75"/>
    </row>
    <row r="43" spans="2:11" ht="15">
      <c r="B43" s="26"/>
      <c r="C43" s="75"/>
      <c r="D43" s="75"/>
      <c r="E43" s="75"/>
      <c r="F43" s="75"/>
      <c r="G43" s="75"/>
      <c r="H43" s="75"/>
      <c r="I43" s="75"/>
      <c r="J43" s="75"/>
      <c r="K43" s="75"/>
    </row>
    <row r="44" spans="1:11" ht="15">
      <c r="A44" s="57"/>
      <c r="B44" s="77"/>
      <c r="C44" s="75"/>
      <c r="D44" s="75"/>
      <c r="E44" s="75"/>
      <c r="F44" s="75"/>
      <c r="G44" s="75"/>
      <c r="H44" s="75"/>
      <c r="I44" s="75"/>
      <c r="J44" s="75"/>
      <c r="K44" s="75"/>
    </row>
    <row r="45" spans="1:3" ht="19.5" customHeight="1">
      <c r="A45" s="187" t="s">
        <v>64</v>
      </c>
      <c r="B45" s="189"/>
      <c r="C45" s="187"/>
    </row>
    <row r="46" spans="1:3" ht="21.75" customHeight="1">
      <c r="A46" s="187"/>
      <c r="B46" s="189"/>
      <c r="C46" s="187"/>
    </row>
    <row r="47" spans="1:3" ht="15">
      <c r="A47" s="187"/>
      <c r="B47" s="189" t="s">
        <v>9</v>
      </c>
      <c r="C47" s="187"/>
    </row>
  </sheetData>
  <sheetProtection/>
  <mergeCells count="2">
    <mergeCell ref="A2:K2"/>
    <mergeCell ref="A7:K7"/>
  </mergeCells>
  <printOptions horizontalCentered="1"/>
  <pageMargins left="0.63" right="0.6" top="0.7480314960629921" bottom="0.7480314960629921" header="0.31496062992125984" footer="0.31496062992125984"/>
  <pageSetup horizontalDpi="600" verticalDpi="600" orientation="portrait" scale="70" r:id="rId2"/>
  <headerFooter alignWithMargins="0">
    <oddFooter>&amp;R4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cp:lastPrinted>2013-03-06T12:01:20Z</cp:lastPrinted>
  <dcterms:created xsi:type="dcterms:W3CDTF">2011-03-16T14:25:56Z</dcterms:created>
  <dcterms:modified xsi:type="dcterms:W3CDTF">2013-03-25T14:09:03Z</dcterms:modified>
  <cp:category/>
  <cp:version/>
  <cp:contentType/>
  <cp:contentStatus/>
</cp:coreProperties>
</file>